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orenzo\Desktop\"/>
    </mc:Choice>
  </mc:AlternateContent>
  <bookViews>
    <workbookView xWindow="-120" yWindow="-120" windowWidth="20730" windowHeight="11160" activeTab="3"/>
  </bookViews>
  <sheets>
    <sheet name="mod a" sheetId="1" r:id="rId1"/>
    <sheet name="mod b" sheetId="2" r:id="rId2"/>
    <sheet name="suddivisone costi" sheetId="3" r:id="rId3"/>
    <sheet name="titoli" sheetId="4" r:id="rId4"/>
    <sheet name="ammortamenti" sheetId="5" r:id="rId5"/>
    <sheet name="costo del personale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" l="1"/>
  <c r="F226" i="1" l="1"/>
  <c r="B11" i="6" l="1"/>
  <c r="F220" i="1" l="1"/>
  <c r="G5" i="5" l="1"/>
  <c r="H4" i="5"/>
  <c r="I4" i="5" s="1"/>
  <c r="H3" i="5"/>
  <c r="H5" i="5" s="1"/>
  <c r="I3" i="5" l="1"/>
  <c r="I5" i="5" s="1"/>
  <c r="G10" i="4"/>
  <c r="E10" i="4"/>
  <c r="C10" i="4"/>
  <c r="B10" i="4"/>
  <c r="F9" i="4"/>
  <c r="D9" i="4"/>
  <c r="F8" i="4"/>
  <c r="F7" i="4"/>
  <c r="D7" i="4"/>
  <c r="F6" i="4"/>
  <c r="D6" i="4"/>
  <c r="F5" i="4"/>
  <c r="D5" i="4"/>
  <c r="D10" i="4" s="1"/>
  <c r="F4" i="4"/>
  <c r="D4" i="4"/>
  <c r="F3" i="4"/>
  <c r="F10" i="4" s="1"/>
  <c r="D3" i="4"/>
  <c r="D2" i="4"/>
  <c r="H10" i="4" l="1"/>
  <c r="E56" i="2"/>
  <c r="F41" i="2"/>
  <c r="F42" i="2"/>
  <c r="F43" i="2"/>
  <c r="F44" i="2"/>
  <c r="E44" i="2"/>
  <c r="E22" i="2"/>
  <c r="E71" i="2" s="1"/>
  <c r="B56" i="2"/>
  <c r="E58" i="2" s="1"/>
  <c r="B22" i="2"/>
  <c r="E24" i="2" l="1"/>
  <c r="B71" i="2"/>
  <c r="E72" i="2" s="1"/>
  <c r="E76" i="2" s="1"/>
  <c r="C27" i="3"/>
  <c r="C21" i="3" l="1"/>
  <c r="C14" i="3"/>
  <c r="C22" i="3" s="1"/>
  <c r="E28" i="3" s="1"/>
  <c r="C6" i="3" l="1"/>
  <c r="F216" i="1"/>
  <c r="F212" i="1"/>
  <c r="F208" i="1"/>
  <c r="F168" i="1"/>
  <c r="F161" i="1"/>
  <c r="F157" i="1"/>
  <c r="F140" i="1"/>
  <c r="F136" i="1"/>
  <c r="F122" i="1"/>
  <c r="F61" i="1"/>
  <c r="F59" i="1"/>
  <c r="F222" i="1" l="1"/>
  <c r="F22" i="1"/>
</calcChain>
</file>

<file path=xl/sharedStrings.xml><?xml version="1.0" encoding="utf-8"?>
<sst xmlns="http://schemas.openxmlformats.org/spreadsheetml/2006/main" count="364" uniqueCount="277">
  <si>
    <t xml:space="preserve"> </t>
  </si>
  <si>
    <t>Mod. A - STATO PATRIMONIALE</t>
  </si>
  <si>
    <t>ATTIVO</t>
  </si>
  <si>
    <t>A) QUOTE ASSOCIATIVE O APPORTI ANCORA DOVUTI</t>
  </si>
  <si>
    <t>B) IMMOBILIZZAZIONI</t>
  </si>
  <si>
    <t>I - Immobilizzazioni immateriali</t>
  </si>
  <si>
    <t>1) costi di impianto e di ampliamento</t>
  </si>
  <si>
    <t>2) costi di sviluppo</t>
  </si>
  <si>
    <t>3) diritti di brevetto industriale e diritti di utilizzazione delle opere dell'ingegno</t>
  </si>
  <si>
    <t>4) concessioni, licenze, marchi e diritti simili</t>
  </si>
  <si>
    <t>5) avviamento</t>
  </si>
  <si>
    <t>6) immobilizzazioni in corso e acconti</t>
  </si>
  <si>
    <t>7) altre</t>
  </si>
  <si>
    <t>Totale immobilizzazioni immateriali</t>
  </si>
  <si>
    <t>II - Immobilizzazioni materiali</t>
  </si>
  <si>
    <t>1) terreni e fabbricati</t>
  </si>
  <si>
    <t>2) impianti e macchinari</t>
  </si>
  <si>
    <t>3) attrezzature</t>
  </si>
  <si>
    <t>fondo ammortamento attrezzature</t>
  </si>
  <si>
    <t>4) altri beni</t>
  </si>
  <si>
    <t>fondo ammortamento altri beni</t>
  </si>
  <si>
    <t>5) immobilizzazioni in corso e acconti</t>
  </si>
  <si>
    <t>Totale immobilizzazioni materiali</t>
  </si>
  <si>
    <t>III - Immobilizzazioni finanziarie</t>
  </si>
  <si>
    <t>1) partecipazioni in:</t>
  </si>
  <si>
    <t>a) imprese controllate</t>
  </si>
  <si>
    <t>b) imprese collegate</t>
  </si>
  <si>
    <t>c) altre imprese</t>
  </si>
  <si>
    <t>Totale partecipazioni</t>
  </si>
  <si>
    <t>2) crediti</t>
  </si>
  <si>
    <t>esigibili entro l'esercizio successivo</t>
  </si>
  <si>
    <t>esigibili oltre l'esercizio successivo</t>
  </si>
  <si>
    <t>Totale crediti imprese controllate</t>
  </si>
  <si>
    <t>Totale crediti imprese collegate</t>
  </si>
  <si>
    <t>c) verso altri enti del Terzo settore</t>
  </si>
  <si>
    <t>Totale crediti verso altri enti del Terzo settore</t>
  </si>
  <si>
    <t>d) verso altri</t>
  </si>
  <si>
    <t>Totale crediti verso altri</t>
  </si>
  <si>
    <t xml:space="preserve">Totale crediti </t>
  </si>
  <si>
    <t>3) altri titoli</t>
  </si>
  <si>
    <t>Totale immobilizzazioni finanziarie</t>
  </si>
  <si>
    <t>TOTALE IMMOBILIZZAZIONI</t>
  </si>
  <si>
    <t>C) ATTIVO CIRCOLANTE</t>
  </si>
  <si>
    <t>I - Rimanenze</t>
  </si>
  <si>
    <t>1) materie prime, sussidiarie e di consumo</t>
  </si>
  <si>
    <t>2) prodotti in coso di lavorazione e semilavorati</t>
  </si>
  <si>
    <t>3) lavori in corso su ordinazione</t>
  </si>
  <si>
    <t>4) prodotti finiti e merci</t>
  </si>
  <si>
    <t>5) acconti</t>
  </si>
  <si>
    <t>Totale rimanenze</t>
  </si>
  <si>
    <t>II - Crediti</t>
  </si>
  <si>
    <t>1) verso utenti e clienti</t>
  </si>
  <si>
    <t>Totale crediti verso utenti e clienti</t>
  </si>
  <si>
    <t>2) verso associati e fondatori</t>
  </si>
  <si>
    <t>Totale crediti verso associati e fondatori</t>
  </si>
  <si>
    <t>3) verso enti pubblici</t>
  </si>
  <si>
    <t>Totale crediti verso enti pubblici</t>
  </si>
  <si>
    <t>4) verso soggetti privati per contributi</t>
  </si>
  <si>
    <t>Totale crediti verso soggetti privati per contributi</t>
  </si>
  <si>
    <t>5) verso enti della stessa rete associativa</t>
  </si>
  <si>
    <t>Totale crediti verso enti della stessa rete associativa</t>
  </si>
  <si>
    <t>6) verso altri enti del Terzo settore</t>
  </si>
  <si>
    <t>7) verso imprese controllate</t>
  </si>
  <si>
    <t>Totale crediti verso imprese controllate</t>
  </si>
  <si>
    <t>8) verso imprese collegate</t>
  </si>
  <si>
    <t>Totale crediti verso imprese collegate</t>
  </si>
  <si>
    <t>9) crediti tributari</t>
  </si>
  <si>
    <t>Totale crediti tributari</t>
  </si>
  <si>
    <t>10) da 5 per mille</t>
  </si>
  <si>
    <t>Totale crediti da 5 per mille</t>
  </si>
  <si>
    <t>11) imposte anticipate</t>
  </si>
  <si>
    <t>Totale crediti imposte anticipate</t>
  </si>
  <si>
    <t>12) verso altri</t>
  </si>
  <si>
    <t>Totale crediti</t>
  </si>
  <si>
    <t>III - Attività finanziarie che non costituiscono immobilizzazioni</t>
  </si>
  <si>
    <t>1) partecipazioni in imprese controllate</t>
  </si>
  <si>
    <t>2) partecipazioni in imprese collegate</t>
  </si>
  <si>
    <t>Totale attività finanziarie che non costituiscono immobilizzazioni</t>
  </si>
  <si>
    <t>IV - Disponibilità liquide</t>
  </si>
  <si>
    <t>1) depositi bancari e postali</t>
  </si>
  <si>
    <t>2) assegni</t>
  </si>
  <si>
    <t>3) danaro e valori in cassa</t>
  </si>
  <si>
    <t>Totale disponibilità liquide</t>
  </si>
  <si>
    <t>TOTALE ATTIVO CIRCOLANTE</t>
  </si>
  <si>
    <t>D) RATEI E RISCONTI ATTIVI</t>
  </si>
  <si>
    <t>Totale Attivo</t>
  </si>
  <si>
    <t>PASSIVO</t>
  </si>
  <si>
    <t>A) PATRIMONIO NETTO</t>
  </si>
  <si>
    <t>I - Fondo di dotazione dell'ente</t>
  </si>
  <si>
    <t>II - Patrimonio vincolato</t>
  </si>
  <si>
    <t>1) riserve statutarie</t>
  </si>
  <si>
    <t>2) riserve vincolate per decisione degli organi istituzionali</t>
  </si>
  <si>
    <t>3) riserve vincolate destinate da terzi</t>
  </si>
  <si>
    <t>Totale patrimonio vincolato</t>
  </si>
  <si>
    <t>III - Patrimonio libero</t>
  </si>
  <si>
    <t>1) riserve di utili o avanzi di gestione</t>
  </si>
  <si>
    <t>2) altre riserve</t>
  </si>
  <si>
    <t>Totale patrimonio libero</t>
  </si>
  <si>
    <t>IV - Avanzo/Disavanzo d'esercizio</t>
  </si>
  <si>
    <t>TOTALE PATRIMONIO NETTO</t>
  </si>
  <si>
    <t>B) FONDI PER RISCHI E ONERI</t>
  </si>
  <si>
    <t>1) per trattamento di quiescenza e obblighi simili</t>
  </si>
  <si>
    <t>2) per imposte, anche differite</t>
  </si>
  <si>
    <t>3) altri</t>
  </si>
  <si>
    <t>TOTALE FONDI PER RISCHI E ONERI</t>
  </si>
  <si>
    <t>C) TRATTAMENTO DI FINE RAPPORTO DI LAVORO SUBORDINATO</t>
  </si>
  <si>
    <t>D) DEBITI</t>
  </si>
  <si>
    <t>1) debiti verso banche</t>
  </si>
  <si>
    <t>Totale debiti verso banche</t>
  </si>
  <si>
    <t>2) debiti verso altri finanziatori</t>
  </si>
  <si>
    <t>Totale debiti verso altri finanziatori</t>
  </si>
  <si>
    <t>3) debiti verso associati e fondatori per finanziamenti</t>
  </si>
  <si>
    <t>Totale debiti verso associati e fondatori per finanziamenti</t>
  </si>
  <si>
    <t>4) debiti verso enti della stessa rete associativa</t>
  </si>
  <si>
    <t>Totale debiti verso enti della stessa rete associativa</t>
  </si>
  <si>
    <t>5) debiti per erogazioni liberali condizionate</t>
  </si>
  <si>
    <t>Totale debiti per erogazioni liberali condizionate</t>
  </si>
  <si>
    <t>6) acconti</t>
  </si>
  <si>
    <t>Totale acconti</t>
  </si>
  <si>
    <t>7) debiti verso fornitori</t>
  </si>
  <si>
    <t>Totale debiti verso fornitori</t>
  </si>
  <si>
    <t>8) debiti verso imprese controllate e collegate</t>
  </si>
  <si>
    <t>Totale debiti verso imprese controllate e collegate</t>
  </si>
  <si>
    <t>9) debiti tributari</t>
  </si>
  <si>
    <t>Totale debiti tributari</t>
  </si>
  <si>
    <t>10) debiti verso istituti di previdenza e di sicurezza sociale</t>
  </si>
  <si>
    <t>Totale debiti verso istituti di previdenza e di sicurezza sociale</t>
  </si>
  <si>
    <t>11) debiti verso dipendenti e collaboratori</t>
  </si>
  <si>
    <t>Totale debiti verso dipendenti e collaboratori</t>
  </si>
  <si>
    <t>12) altri debiti</t>
  </si>
  <si>
    <t>Totale altri debiti</t>
  </si>
  <si>
    <t>TOTALE DEBITI</t>
  </si>
  <si>
    <t>E) RATEI E RISCONTI PASSIVI</t>
  </si>
  <si>
    <t>Totale Passivo</t>
  </si>
  <si>
    <t>Mod. B - RENDICONTO GESTIONALE</t>
  </si>
  <si>
    <t>ONERI E COSTI</t>
  </si>
  <si>
    <t>PROVENTI E RICAVI</t>
  </si>
  <si>
    <r>
      <t xml:space="preserve">A) Costi e oneri da </t>
    </r>
    <r>
      <rPr>
        <b/>
        <i/>
        <u/>
        <sz val="11"/>
        <rFont val="Arial"/>
        <family val="2"/>
      </rPr>
      <t>attività di interesse generale</t>
    </r>
  </si>
  <si>
    <r>
      <t xml:space="preserve">A) Ricavi, rendite e proventi da </t>
    </r>
    <r>
      <rPr>
        <b/>
        <i/>
        <u/>
        <sz val="11"/>
        <rFont val="Arial"/>
        <family val="2"/>
      </rPr>
      <t>attività di interesse generale</t>
    </r>
  </si>
  <si>
    <t>1) Materie prime, sussidiarie, di consumo e di merci</t>
  </si>
  <si>
    <t>1) Proventi da quote associative e apporti dei fondatori</t>
  </si>
  <si>
    <t>2) Servizi</t>
  </si>
  <si>
    <t>2) Proventi dagli associati per attività mutualistiche</t>
  </si>
  <si>
    <t>3) Godimento di beni di terzi</t>
  </si>
  <si>
    <t>3) Ricavi per prestazioni e cessioni ad associati e fondatori</t>
  </si>
  <si>
    <t>4) Personale</t>
  </si>
  <si>
    <t>4) Erogazioni liberali</t>
  </si>
  <si>
    <t>5) Ammortamenti</t>
  </si>
  <si>
    <t>5) Proventi del 5 per mille</t>
  </si>
  <si>
    <t>6) Accantonamenti per rischi ed oneri</t>
  </si>
  <si>
    <t>6) Contributi da soggetti privati</t>
  </si>
  <si>
    <t>7) Oneri diversi di gestione</t>
  </si>
  <si>
    <t>7) Ricavi per prestazioni e cessioni a terzi</t>
  </si>
  <si>
    <t>8) Rimanenze iniziali</t>
  </si>
  <si>
    <t>8) Contributi da enti pubblici</t>
  </si>
  <si>
    <t>9) Proventi da contratti con enti pubblici</t>
  </si>
  <si>
    <t>10) Altri ricavi, rendite e proventi</t>
  </si>
  <si>
    <t>11) Rimanenze finali</t>
  </si>
  <si>
    <t xml:space="preserve">Totale </t>
  </si>
  <si>
    <t>Totale</t>
  </si>
  <si>
    <t xml:space="preserve">Avanzo/Disavanzo attività di interesse generale (+/-) </t>
  </si>
  <si>
    <r>
      <t xml:space="preserve">B) Costi e oneri da </t>
    </r>
    <r>
      <rPr>
        <b/>
        <i/>
        <u/>
        <sz val="11"/>
        <rFont val="Arial"/>
        <family val="2"/>
      </rPr>
      <t>attività diverse</t>
    </r>
  </si>
  <si>
    <r>
      <t xml:space="preserve">B) Ricavi, rendite e proventi da </t>
    </r>
    <r>
      <rPr>
        <b/>
        <i/>
        <u/>
        <sz val="11"/>
        <rFont val="Arial"/>
        <family val="2"/>
      </rPr>
      <t>attività diverse</t>
    </r>
  </si>
  <si>
    <t>1) Ricavi per prestazioni e cessioni ad associati e fondatori</t>
  </si>
  <si>
    <t>2) Contributi da soggetti privati</t>
  </si>
  <si>
    <t>3) Ricavi per prestazioni e cessioni a terzi</t>
  </si>
  <si>
    <t>4) Contributi da enti pubblici</t>
  </si>
  <si>
    <t>5) Proventi da contratti con enti pubblici</t>
  </si>
  <si>
    <t>6) Altri ricavi, rendite e proventi</t>
  </si>
  <si>
    <t>7) Rimanenze finali</t>
  </si>
  <si>
    <t xml:space="preserve">Avanzo/Disavanzo attività diverse (+/-) </t>
  </si>
  <si>
    <r>
      <t xml:space="preserve">C) Costi e oneri da </t>
    </r>
    <r>
      <rPr>
        <b/>
        <i/>
        <u/>
        <sz val="11"/>
        <rFont val="Arial"/>
        <family val="2"/>
      </rPr>
      <t>attività di raccolta fondi</t>
    </r>
  </si>
  <si>
    <r>
      <t xml:space="preserve">C) Ricavi, rendite e proventi da </t>
    </r>
    <r>
      <rPr>
        <b/>
        <i/>
        <u/>
        <sz val="11"/>
        <rFont val="Arial"/>
        <family val="2"/>
      </rPr>
      <t>attività di raccolta fondi</t>
    </r>
  </si>
  <si>
    <t>1) Oneri per raccolte fondi abituali</t>
  </si>
  <si>
    <t>1) Proventi da raccolte fondi abituali</t>
  </si>
  <si>
    <t>2) Oneri per raccolte fondi occasionali</t>
  </si>
  <si>
    <t>2) Proventi da raccolte fondi occasionali</t>
  </si>
  <si>
    <t>3) Altri oneri</t>
  </si>
  <si>
    <t>3) Altri proventi</t>
  </si>
  <si>
    <t xml:space="preserve">Avanzo/Disavanzo attività di raccolta fondi (+/-) </t>
  </si>
  <si>
    <r>
      <t xml:space="preserve">D) Costi e oneri da </t>
    </r>
    <r>
      <rPr>
        <b/>
        <i/>
        <u/>
        <sz val="11"/>
        <rFont val="Arial"/>
        <family val="2"/>
      </rPr>
      <t>attività finanziarie e patrimoniali</t>
    </r>
  </si>
  <si>
    <r>
      <t xml:space="preserve">D) Ricavi, rendite e proventi da </t>
    </r>
    <r>
      <rPr>
        <b/>
        <i/>
        <u/>
        <sz val="11"/>
        <rFont val="Arial"/>
        <family val="2"/>
      </rPr>
      <t>attività finanziarie e patrimoniali</t>
    </r>
  </si>
  <si>
    <t>1) Su rapporti bancari</t>
  </si>
  <si>
    <t>1) Da rapporti bancari</t>
  </si>
  <si>
    <t>2) Su prestiti</t>
  </si>
  <si>
    <t>2) Da altri investimenti finanziari</t>
  </si>
  <si>
    <t>3) Da patrimonio edilizio</t>
  </si>
  <si>
    <t>4) Da altri beni patrimoniali</t>
  </si>
  <si>
    <t>5) Accantonamenti per rischi ed oneri</t>
  </si>
  <si>
    <t>5) Altri proventi</t>
  </si>
  <si>
    <t>6) Altri oneri</t>
  </si>
  <si>
    <t xml:space="preserve">Avanzo/Disavanzo attività finanziarie e patrimoniali (+/-) </t>
  </si>
  <si>
    <r>
      <t xml:space="preserve">E) Costi e oneri di </t>
    </r>
    <r>
      <rPr>
        <b/>
        <u/>
        <sz val="11"/>
        <rFont val="Arial"/>
        <family val="2"/>
      </rPr>
      <t>supporto generale</t>
    </r>
  </si>
  <si>
    <r>
      <t xml:space="preserve">E) Proventi di </t>
    </r>
    <r>
      <rPr>
        <b/>
        <u/>
        <sz val="11"/>
        <rFont val="Arial"/>
        <family val="2"/>
      </rPr>
      <t>supporto generale</t>
    </r>
  </si>
  <si>
    <t>1) Proventi da distacco del personale</t>
  </si>
  <si>
    <t>2) Altri proventi di supporto generale</t>
  </si>
  <si>
    <t>7) Altri oneri</t>
  </si>
  <si>
    <t>Totale oneri e costi</t>
  </si>
  <si>
    <t>Totale proventi e ricavi</t>
  </si>
  <si>
    <t xml:space="preserve">Avanzo/Disavanzo d'esercizio prima delle imposte (+/-) </t>
  </si>
  <si>
    <t>Imposte</t>
  </si>
  <si>
    <t>Avanzo/Disavanzo d'esercizio (+/-)</t>
  </si>
  <si>
    <t>suddivisione costi</t>
  </si>
  <si>
    <t>A1</t>
  </si>
  <si>
    <t>cancelleria</t>
  </si>
  <si>
    <t>attrezzature</t>
  </si>
  <si>
    <t>varie</t>
  </si>
  <si>
    <t>carburante</t>
  </si>
  <si>
    <t>A2</t>
  </si>
  <si>
    <t>assicurazione</t>
  </si>
  <si>
    <t>utenze</t>
  </si>
  <si>
    <t>manutenzioni</t>
  </si>
  <si>
    <t>postali</t>
  </si>
  <si>
    <t>promozionale</t>
  </si>
  <si>
    <t>collaboratori</t>
  </si>
  <si>
    <t>A3</t>
  </si>
  <si>
    <t>affitto</t>
  </si>
  <si>
    <t>A4</t>
  </si>
  <si>
    <t>personale</t>
  </si>
  <si>
    <t>A5</t>
  </si>
  <si>
    <t>ammortamenti</t>
  </si>
  <si>
    <t>A7</t>
  </si>
  <si>
    <t>oneri bancari</t>
  </si>
  <si>
    <t>imposte</t>
  </si>
  <si>
    <t>informatiche</t>
  </si>
  <si>
    <t xml:space="preserve">TOTALE </t>
  </si>
  <si>
    <t>titoli</t>
  </si>
  <si>
    <t>irap</t>
  </si>
  <si>
    <t>TOTALE</t>
  </si>
  <si>
    <t>titoli , fondi ,buoni postali</t>
  </si>
  <si>
    <t>minus/plus valenza</t>
  </si>
  <si>
    <t>minus</t>
  </si>
  <si>
    <t>plus</t>
  </si>
  <si>
    <t>buoni postali</t>
  </si>
  <si>
    <t>btp futurelg 30</t>
  </si>
  <si>
    <t xml:space="preserve">eur sicav </t>
  </si>
  <si>
    <t>euromob</t>
  </si>
  <si>
    <t>autoSTRADE</t>
  </si>
  <si>
    <t>btp 2025</t>
  </si>
  <si>
    <t>btp 2021</t>
  </si>
  <si>
    <t>mediobanca</t>
  </si>
  <si>
    <t>totale a bilancio</t>
  </si>
  <si>
    <t>IMM.  MATERIALI</t>
  </si>
  <si>
    <t>valore acquisto</t>
  </si>
  <si>
    <t xml:space="preserve"> fondo amm. </t>
  </si>
  <si>
    <t xml:space="preserve"> amm. 2021 </t>
  </si>
  <si>
    <t xml:space="preserve">fondo amm. </t>
  </si>
  <si>
    <t>valore residuo</t>
  </si>
  <si>
    <t>amm. 2022</t>
  </si>
  <si>
    <t>fondo amm</t>
  </si>
  <si>
    <t xml:space="preserve">al 31/12/2020 </t>
  </si>
  <si>
    <t>al 31/12/21</t>
  </si>
  <si>
    <t>al 31/12 /22</t>
  </si>
  <si>
    <t>altri beni</t>
  </si>
  <si>
    <t>totale</t>
  </si>
  <si>
    <t>a bilancio</t>
  </si>
  <si>
    <t>totale costi</t>
  </si>
  <si>
    <t>affiliazione csv</t>
  </si>
  <si>
    <t>ENTE DEL TERZO SETTORE " SAVONA INSIEME ODV"</t>
  </si>
  <si>
    <t>ENTE DEL TERZO SETTORE "SAVONA INSIEME ODV"</t>
  </si>
  <si>
    <t>emolumenti  arretrati</t>
  </si>
  <si>
    <t>inps</t>
  </si>
  <si>
    <t>irpef</t>
  </si>
  <si>
    <t>inail</t>
  </si>
  <si>
    <t>tfr</t>
  </si>
  <si>
    <t>emulumenti arretrati</t>
  </si>
  <si>
    <t>al netto delle ritenute</t>
  </si>
  <si>
    <t xml:space="preserve">salari e stipendi </t>
  </si>
  <si>
    <t>moraglio</t>
  </si>
  <si>
    <t>bertone</t>
  </si>
  <si>
    <t>vallauri</t>
  </si>
  <si>
    <t>tassara</t>
  </si>
  <si>
    <t>ferro</t>
  </si>
  <si>
    <t>bozzolasco</t>
  </si>
  <si>
    <t>arretrati</t>
  </si>
  <si>
    <t>12 fatt</t>
  </si>
  <si>
    <t>4 fatt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</si>
</sst>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€&quot;\ #,##0.00;[Red]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Generale"/>
    <numFmt numFmtId="165" formatCode="#,##0.0\ ;\(#,##0.0\)"/>
    <numFmt numFmtId="166" formatCode="gg\ mmmm\ aaaa"/>
    <numFmt numFmtId="167" formatCode="_-[$€]\ * #,##0.00_-;\-[$€]\ * #,##0.00_-;_-[$€]\ * &quot;-&quot;??_-;_-@_-"/>
    <numFmt numFmtId="168" formatCode="_(&quot;€&quot;* #,##0_);_(&quot;€&quot;* \(#,##0\);_(&quot;€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sz val="10"/>
      <color rgb="FF00B050"/>
      <name val="Arial"/>
      <family val="2"/>
    </font>
    <font>
      <sz val="16"/>
      <color rgb="FF00B050"/>
      <name val="Arial"/>
      <family val="2"/>
    </font>
    <font>
      <b/>
      <sz val="16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u val="singleAccounting"/>
      <sz val="10"/>
      <name val="Arial"/>
      <family val="2"/>
    </font>
    <font>
      <b/>
      <i/>
      <u val="singleAccounting"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i/>
      <u/>
      <sz val="11"/>
      <name val="Arial"/>
      <family val="2"/>
    </font>
    <font>
      <b/>
      <i/>
      <u val="singleAccounting"/>
      <sz val="10"/>
      <name val="Arial"/>
      <family val="2"/>
    </font>
    <font>
      <b/>
      <u/>
      <sz val="11"/>
      <name val="Arial"/>
      <family val="2"/>
    </font>
    <font>
      <i/>
      <sz val="12"/>
      <name val="Arial"/>
      <family val="2"/>
    </font>
    <font>
      <b/>
      <sz val="11"/>
      <color rgb="FFFF0000"/>
      <name val="Arial"/>
      <family val="2"/>
    </font>
    <font>
      <b/>
      <i/>
      <u val="singleAccounting"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rgb="FFFF0000"/>
      <name val="Arial"/>
      <family val="2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/>
    <xf numFmtId="41" fontId="1" fillId="0" borderId="0" applyFont="0" applyFill="0" applyBorder="0" applyAlignment="0" applyProtection="0"/>
    <xf numFmtId="167" fontId="23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/>
    <xf numFmtId="164" fontId="2" fillId="0" borderId="0" xfId="1" applyNumberFormat="1" applyFont="1"/>
    <xf numFmtId="164" fontId="4" fillId="0" borderId="0" xfId="2" applyFont="1" applyAlignment="1">
      <alignment horizontal="center"/>
    </xf>
    <xf numFmtId="165" fontId="2" fillId="0" borderId="0" xfId="2" applyNumberFormat="1" applyFont="1"/>
    <xf numFmtId="164" fontId="2" fillId="0" borderId="0" xfId="2" applyFont="1" applyBorder="1"/>
    <xf numFmtId="166" fontId="2" fillId="0" borderId="0" xfId="2" applyNumberFormat="1" applyFont="1" applyAlignment="1">
      <alignment horizontal="center"/>
    </xf>
    <xf numFmtId="164" fontId="16" fillId="2" borderId="0" xfId="2" applyFont="1" applyFill="1" applyBorder="1" applyAlignment="1">
      <alignment horizontal="center"/>
    </xf>
    <xf numFmtId="165" fontId="15" fillId="2" borderId="0" xfId="2" applyNumberFormat="1" applyFont="1" applyFill="1" applyBorder="1"/>
    <xf numFmtId="164" fontId="17" fillId="2" borderId="0" xfId="2" applyFont="1" applyFill="1" applyBorder="1" applyAlignment="1">
      <alignment horizontal="left" indent="6"/>
    </xf>
    <xf numFmtId="14" fontId="10" fillId="0" borderId="1" xfId="2" applyNumberFormat="1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4" fontId="4" fillId="0" borderId="0" xfId="2" applyFont="1" applyFill="1"/>
    <xf numFmtId="164" fontId="2" fillId="0" borderId="0" xfId="2" applyFont="1" applyFill="1" applyBorder="1"/>
    <xf numFmtId="44" fontId="2" fillId="0" borderId="0" xfId="1" applyNumberFormat="1" applyFont="1" applyFill="1"/>
    <xf numFmtId="164" fontId="10" fillId="0" borderId="0" xfId="2" applyFont="1" applyFill="1" applyBorder="1"/>
    <xf numFmtId="164" fontId="2" fillId="0" borderId="0" xfId="2" applyFont="1" applyFill="1"/>
    <xf numFmtId="44" fontId="5" fillId="0" borderId="0" xfId="1" applyNumberFormat="1" applyFont="1" applyFill="1" applyAlignment="1" applyProtection="1">
      <alignment horizontal="fill"/>
      <protection locked="0"/>
    </xf>
    <xf numFmtId="164" fontId="7" fillId="0" borderId="0" xfId="2" applyFont="1" applyFill="1" applyBorder="1"/>
    <xf numFmtId="164" fontId="2" fillId="0" borderId="0" xfId="2" applyFont="1" applyFill="1" applyAlignment="1">
      <alignment horizontal="left" indent="1"/>
    </xf>
    <xf numFmtId="164" fontId="10" fillId="0" borderId="0" xfId="2" applyFont="1" applyFill="1" applyAlignment="1">
      <alignment horizontal="left" indent="1"/>
    </xf>
    <xf numFmtId="164" fontId="2" fillId="0" borderId="0" xfId="2" applyFont="1" applyFill="1" applyBorder="1" applyAlignment="1" applyProtection="1">
      <alignment horizontal="left" indent="1"/>
      <protection locked="0"/>
    </xf>
    <xf numFmtId="164" fontId="2" fillId="0" borderId="0" xfId="2" applyFont="1" applyFill="1" applyProtection="1">
      <protection locked="0"/>
    </xf>
    <xf numFmtId="44" fontId="12" fillId="0" borderId="0" xfId="1" applyNumberFormat="1" applyFont="1" applyFill="1" applyAlignment="1" applyProtection="1">
      <alignment horizontal="fill"/>
      <protection locked="0"/>
    </xf>
    <xf numFmtId="164" fontId="2" fillId="0" borderId="0" xfId="2" applyFont="1" applyFill="1" applyBorder="1" applyAlignment="1">
      <alignment horizontal="left" indent="1"/>
    </xf>
    <xf numFmtId="164" fontId="11" fillId="0" borderId="0" xfId="2" applyFont="1" applyFill="1" applyAlignment="1">
      <alignment horizontal="left"/>
    </xf>
    <xf numFmtId="164" fontId="6" fillId="0" borderId="0" xfId="2" applyFont="1" applyFill="1"/>
    <xf numFmtId="164" fontId="6" fillId="0" borderId="0" xfId="2" applyFont="1" applyFill="1" applyAlignment="1">
      <alignment horizontal="right"/>
    </xf>
    <xf numFmtId="164" fontId="8" fillId="0" borderId="0" xfId="2" applyFont="1" applyFill="1"/>
    <xf numFmtId="44" fontId="12" fillId="0" borderId="0" xfId="1" applyNumberFormat="1" applyFont="1" applyFill="1" applyAlignment="1">
      <alignment horizontal="fill"/>
    </xf>
    <xf numFmtId="44" fontId="2" fillId="0" borderId="0" xfId="1" applyNumberFormat="1" applyFont="1" applyFill="1" applyAlignment="1" applyProtection="1">
      <alignment horizontal="fill"/>
      <protection locked="0"/>
    </xf>
    <xf numFmtId="164" fontId="11" fillId="0" borderId="0" xfId="2" applyFont="1" applyFill="1"/>
    <xf numFmtId="44" fontId="18" fillId="0" borderId="0" xfId="1" applyNumberFormat="1" applyFont="1" applyFill="1" applyAlignment="1">
      <alignment horizontal="fill"/>
    </xf>
    <xf numFmtId="44" fontId="5" fillId="0" borderId="0" xfId="1" applyNumberFormat="1" applyFont="1" applyFill="1" applyAlignment="1">
      <alignment horizontal="fill"/>
    </xf>
    <xf numFmtId="164" fontId="11" fillId="0" borderId="0" xfId="2" applyFont="1" applyFill="1" applyBorder="1"/>
    <xf numFmtId="164" fontId="8" fillId="0" borderId="0" xfId="2" applyFont="1" applyFill="1" applyBorder="1"/>
    <xf numFmtId="44" fontId="14" fillId="0" borderId="0" xfId="1" applyNumberFormat="1" applyFont="1" applyFill="1" applyAlignment="1" applyProtection="1">
      <alignment horizontal="fill"/>
      <protection locked="0"/>
    </xf>
    <xf numFmtId="164" fontId="9" fillId="0" borderId="0" xfId="2" applyFont="1" applyFill="1"/>
    <xf numFmtId="164" fontId="7" fillId="0" borderId="0" xfId="2" applyFont="1" applyFill="1" applyAlignment="1">
      <alignment horizontal="left" indent="1"/>
    </xf>
    <xf numFmtId="44" fontId="2" fillId="0" borderId="0" xfId="1" applyNumberFormat="1" applyFont="1" applyFill="1" applyAlignment="1">
      <alignment horizontal="fill"/>
    </xf>
    <xf numFmtId="44" fontId="19" fillId="0" borderId="0" xfId="1" applyNumberFormat="1" applyFont="1" applyFill="1" applyAlignment="1">
      <alignment horizontal="fill"/>
    </xf>
    <xf numFmtId="44" fontId="18" fillId="0" borderId="0" xfId="1" applyNumberFormat="1" applyFont="1" applyFill="1" applyAlignment="1" applyProtection="1">
      <alignment horizontal="fill"/>
      <protection locked="0"/>
    </xf>
    <xf numFmtId="44" fontId="6" fillId="0" borderId="0" xfId="1" applyNumberFormat="1" applyFont="1" applyFill="1" applyAlignment="1" applyProtection="1">
      <alignment horizontal="fill"/>
      <protection locked="0"/>
    </xf>
    <xf numFmtId="164" fontId="6" fillId="0" borderId="0" xfId="2" applyFont="1" applyFill="1" applyProtection="1">
      <protection locked="0"/>
    </xf>
    <xf numFmtId="44" fontId="22" fillId="0" borderId="0" xfId="1" applyNumberFormat="1" applyFont="1" applyFill="1" applyAlignment="1">
      <alignment horizontal="fill"/>
    </xf>
    <xf numFmtId="44" fontId="21" fillId="0" borderId="2" xfId="1" applyNumberFormat="1" applyFont="1" applyFill="1" applyBorder="1" applyAlignment="1">
      <alignment horizontal="fill"/>
    </xf>
    <xf numFmtId="44" fontId="20" fillId="3" borderId="0" xfId="1" applyNumberFormat="1" applyFont="1" applyFill="1" applyAlignment="1" applyProtection="1">
      <alignment horizontal="fill"/>
      <protection locked="0"/>
    </xf>
    <xf numFmtId="0" fontId="0" fillId="3" borderId="3" xfId="0" applyFill="1" applyBorder="1" applyAlignment="1">
      <alignment vertical="top" wrapText="1"/>
    </xf>
    <xf numFmtId="0" fontId="0" fillId="3" borderId="0" xfId="0" applyFill="1" applyBorder="1"/>
    <xf numFmtId="0" fontId="0" fillId="3" borderId="0" xfId="0" applyFill="1" applyBorder="1" applyAlignment="1">
      <alignment vertical="top" wrapText="1"/>
    </xf>
    <xf numFmtId="0" fontId="0" fillId="3" borderId="4" xfId="0" applyFill="1" applyBorder="1"/>
    <xf numFmtId="164" fontId="17" fillId="2" borderId="3" xfId="2" applyFont="1" applyFill="1" applyBorder="1" applyAlignment="1">
      <alignment horizontal="left" indent="11"/>
    </xf>
    <xf numFmtId="164" fontId="17" fillId="2" borderId="0" xfId="2" applyFont="1" applyFill="1" applyBorder="1" applyAlignment="1">
      <alignment horizontal="left" indent="11"/>
    </xf>
    <xf numFmtId="164" fontId="17" fillId="2" borderId="4" xfId="2" applyFont="1" applyFill="1" applyBorder="1" applyAlignment="1">
      <alignment horizontal="left" indent="11"/>
    </xf>
    <xf numFmtId="164" fontId="2" fillId="3" borderId="5" xfId="2" applyFont="1" applyFill="1" applyBorder="1" applyAlignment="1">
      <alignment vertical="top" wrapText="1"/>
    </xf>
    <xf numFmtId="165" fontId="2" fillId="3" borderId="6" xfId="2" applyNumberFormat="1" applyFont="1" applyFill="1" applyBorder="1"/>
    <xf numFmtId="165" fontId="5" fillId="3" borderId="6" xfId="2" applyNumberFormat="1" applyFont="1" applyFill="1" applyBorder="1"/>
    <xf numFmtId="164" fontId="2" fillId="3" borderId="6" xfId="2" applyFont="1" applyFill="1" applyBorder="1" applyAlignment="1">
      <alignment vertical="top" wrapText="1"/>
    </xf>
    <xf numFmtId="165" fontId="5" fillId="3" borderId="7" xfId="2" applyNumberFormat="1" applyFont="1" applyFill="1" applyBorder="1"/>
    <xf numFmtId="164" fontId="2" fillId="0" borderId="8" xfId="2" applyFont="1" applyFill="1" applyBorder="1" applyAlignment="1">
      <alignment horizontal="center" vertical="top" wrapText="1"/>
    </xf>
    <xf numFmtId="0" fontId="10" fillId="0" borderId="1" xfId="2" applyNumberFormat="1" applyFont="1" applyFill="1" applyBorder="1" applyAlignment="1" applyProtection="1">
      <alignment horizontal="center"/>
      <protection locked="0"/>
    </xf>
    <xf numFmtId="164" fontId="2" fillId="0" borderId="1" xfId="2" applyFont="1" applyFill="1" applyBorder="1" applyAlignment="1">
      <alignment horizontal="center" vertical="top" wrapText="1"/>
    </xf>
    <xf numFmtId="164" fontId="2" fillId="0" borderId="3" xfId="2" applyFont="1" applyFill="1" applyBorder="1" applyAlignment="1">
      <alignment horizontal="center" vertical="top" wrapText="1"/>
    </xf>
    <xf numFmtId="0" fontId="10" fillId="0" borderId="0" xfId="2" applyNumberFormat="1" applyFont="1" applyFill="1" applyBorder="1" applyAlignment="1">
      <alignment horizontal="center"/>
    </xf>
    <xf numFmtId="164" fontId="2" fillId="0" borderId="0" xfId="2" applyFont="1" applyFill="1" applyBorder="1" applyAlignment="1">
      <alignment horizontal="center" vertical="top" wrapText="1"/>
    </xf>
    <xf numFmtId="164" fontId="4" fillId="0" borderId="3" xfId="2" applyFont="1" applyFill="1" applyBorder="1" applyAlignment="1">
      <alignment horizontal="center" vertical="top" wrapText="1"/>
    </xf>
    <xf numFmtId="44" fontId="2" fillId="0" borderId="0" xfId="2" applyNumberFormat="1" applyFont="1" applyFill="1" applyBorder="1"/>
    <xf numFmtId="44" fontId="5" fillId="0" borderId="0" xfId="2" applyNumberFormat="1" applyFont="1" applyFill="1" applyBorder="1"/>
    <xf numFmtId="164" fontId="4" fillId="0" borderId="0" xfId="2" applyFont="1" applyFill="1" applyBorder="1" applyAlignment="1">
      <alignment horizontal="center" vertical="top" wrapText="1"/>
    </xf>
    <xf numFmtId="164" fontId="10" fillId="0" borderId="3" xfId="2" applyFont="1" applyFill="1" applyBorder="1" applyAlignment="1">
      <alignment horizontal="center" vertical="top" wrapText="1"/>
    </xf>
    <xf numFmtId="44" fontId="2" fillId="0" borderId="0" xfId="2" applyNumberFormat="1" applyFont="1" applyFill="1" applyBorder="1" applyAlignment="1">
      <alignment horizontal="center"/>
    </xf>
    <xf numFmtId="44" fontId="5" fillId="0" borderId="0" xfId="2" applyNumberFormat="1" applyFont="1" applyFill="1" applyBorder="1" applyAlignment="1">
      <alignment horizontal="center"/>
    </xf>
    <xf numFmtId="164" fontId="10" fillId="0" borderId="0" xfId="2" applyFont="1" applyFill="1" applyBorder="1" applyAlignment="1">
      <alignment horizontal="center" vertical="top" wrapText="1"/>
    </xf>
    <xf numFmtId="164" fontId="10" fillId="0" borderId="3" xfId="2" applyFont="1" applyFill="1" applyBorder="1" applyAlignment="1">
      <alignment vertical="top" wrapText="1"/>
    </xf>
    <xf numFmtId="164" fontId="10" fillId="0" borderId="0" xfId="2" applyFont="1" applyFill="1" applyBorder="1" applyAlignment="1">
      <alignment vertical="top" wrapText="1"/>
    </xf>
    <xf numFmtId="164" fontId="2" fillId="0" borderId="3" xfId="2" applyFont="1" applyFill="1" applyBorder="1" applyAlignment="1" applyProtection="1">
      <alignment horizontal="left" vertical="top" wrapText="1"/>
      <protection locked="0"/>
    </xf>
    <xf numFmtId="44" fontId="5" fillId="0" borderId="0" xfId="0" applyNumberFormat="1" applyFont="1" applyFill="1" applyBorder="1" applyAlignment="1" applyProtection="1">
      <alignment horizontal="fill"/>
      <protection locked="0"/>
    </xf>
    <xf numFmtId="164" fontId="2" fillId="0" borderId="0" xfId="2" applyFont="1" applyFill="1" applyBorder="1" applyAlignment="1" applyProtection="1">
      <alignment horizontal="left" vertical="top" wrapText="1"/>
      <protection locked="0"/>
    </xf>
    <xf numFmtId="44" fontId="12" fillId="0" borderId="0" xfId="0" applyNumberFormat="1" applyFont="1" applyFill="1" applyBorder="1" applyAlignment="1" applyProtection="1">
      <alignment horizontal="fill"/>
      <protection locked="0"/>
    </xf>
    <xf numFmtId="168" fontId="12" fillId="0" borderId="0" xfId="0" applyNumberFormat="1" applyFont="1" applyFill="1" applyBorder="1" applyAlignment="1" applyProtection="1">
      <alignment horizontal="fill"/>
      <protection locked="0"/>
    </xf>
    <xf numFmtId="164" fontId="11" fillId="0" borderId="3" xfId="2" applyFont="1" applyFill="1" applyBorder="1" applyAlignment="1">
      <alignment horizontal="right" vertical="top" wrapText="1"/>
    </xf>
    <xf numFmtId="44" fontId="25" fillId="0" borderId="0" xfId="0" applyNumberFormat="1" applyFont="1" applyFill="1" applyBorder="1" applyAlignment="1">
      <alignment horizontal="fill"/>
    </xf>
    <xf numFmtId="164" fontId="11" fillId="0" borderId="0" xfId="2" applyFont="1" applyFill="1" applyBorder="1" applyAlignment="1">
      <alignment horizontal="right" vertical="top" wrapText="1"/>
    </xf>
    <xf numFmtId="164" fontId="8" fillId="0" borderId="3" xfId="2" applyFont="1" applyFill="1" applyBorder="1" applyAlignment="1">
      <alignment horizontal="right" vertical="top" wrapText="1"/>
    </xf>
    <xf numFmtId="168" fontId="12" fillId="0" borderId="0" xfId="0" applyNumberFormat="1" applyFont="1" applyFill="1" applyBorder="1" applyAlignment="1">
      <alignment horizontal="fill"/>
    </xf>
    <xf numFmtId="164" fontId="8" fillId="0" borderId="0" xfId="2" applyFont="1" applyFill="1" applyBorder="1" applyAlignment="1">
      <alignment horizontal="right" vertical="top" wrapText="1"/>
    </xf>
    <xf numFmtId="164" fontId="6" fillId="0" borderId="3" xfId="2" applyFont="1" applyFill="1" applyBorder="1" applyAlignment="1">
      <alignment horizontal="right" vertical="top" wrapText="1"/>
    </xf>
    <xf numFmtId="44" fontId="18" fillId="3" borderId="0" xfId="0" applyNumberFormat="1" applyFont="1" applyFill="1" applyBorder="1" applyAlignment="1">
      <alignment horizontal="fill"/>
    </xf>
    <xf numFmtId="164" fontId="6" fillId="0" borderId="0" xfId="2" applyFont="1" applyFill="1" applyBorder="1" applyAlignment="1">
      <alignment horizontal="left" vertical="top" wrapText="1"/>
    </xf>
    <xf numFmtId="168" fontId="13" fillId="0" borderId="0" xfId="0" applyNumberFormat="1" applyFont="1" applyFill="1" applyBorder="1" applyAlignment="1">
      <alignment horizontal="fill"/>
    </xf>
    <xf numFmtId="164" fontId="2" fillId="0" borderId="3" xfId="2" applyFont="1" applyFill="1" applyBorder="1" applyAlignment="1">
      <alignment horizontal="left" vertical="top" wrapText="1"/>
    </xf>
    <xf numFmtId="164" fontId="2" fillId="0" borderId="0" xfId="2" applyFont="1" applyFill="1" applyBorder="1" applyAlignment="1">
      <alignment horizontal="left" vertical="top" wrapText="1"/>
    </xf>
    <xf numFmtId="168" fontId="12" fillId="0" borderId="0" xfId="2" applyNumberFormat="1" applyFont="1" applyFill="1" applyBorder="1" applyAlignment="1">
      <alignment horizontal="fill"/>
    </xf>
    <xf numFmtId="168" fontId="14" fillId="0" borderId="0" xfId="2" applyNumberFormat="1" applyFont="1" applyFill="1" applyBorder="1" applyAlignment="1">
      <alignment horizontal="fill"/>
    </xf>
    <xf numFmtId="164" fontId="5" fillId="0" borderId="3" xfId="2" applyFont="1" applyFill="1" applyBorder="1" applyAlignment="1">
      <alignment horizontal="left" vertical="top" wrapText="1"/>
    </xf>
    <xf numFmtId="164" fontId="5" fillId="0" borderId="0" xfId="2" applyFont="1" applyFill="1" applyBorder="1" applyAlignment="1">
      <alignment horizontal="left" vertical="top" wrapText="1"/>
    </xf>
    <xf numFmtId="164" fontId="2" fillId="0" borderId="3" xfId="2" applyFont="1" applyFill="1" applyBorder="1" applyAlignment="1" applyProtection="1">
      <alignment vertical="top" wrapText="1"/>
      <protection locked="0"/>
    </xf>
    <xf numFmtId="168" fontId="12" fillId="0" borderId="0" xfId="2" applyNumberFormat="1" applyFont="1" applyFill="1" applyBorder="1" applyAlignment="1" applyProtection="1">
      <alignment horizontal="fill"/>
      <protection locked="0"/>
    </xf>
    <xf numFmtId="164" fontId="2" fillId="0" borderId="0" xfId="2" applyFont="1" applyFill="1" applyBorder="1" applyAlignment="1" applyProtection="1">
      <alignment vertical="top" wrapText="1"/>
      <protection locked="0"/>
    </xf>
    <xf numFmtId="164" fontId="2" fillId="0" borderId="3" xfId="2" applyFont="1" applyFill="1" applyBorder="1" applyAlignment="1">
      <alignment vertical="top" wrapText="1"/>
    </xf>
    <xf numFmtId="164" fontId="8" fillId="0" borderId="0" xfId="2" applyFont="1" applyFill="1" applyBorder="1" applyAlignment="1">
      <alignment horizontal="left" vertical="top" wrapText="1"/>
    </xf>
    <xf numFmtId="44" fontId="12" fillId="0" borderId="0" xfId="2" applyNumberFormat="1" applyFont="1" applyFill="1" applyBorder="1" applyAlignment="1" applyProtection="1">
      <alignment horizontal="fill"/>
      <protection locked="0"/>
    </xf>
    <xf numFmtId="44" fontId="2" fillId="0" borderId="0" xfId="2" applyNumberFormat="1" applyFont="1" applyFill="1" applyBorder="1" applyAlignment="1" applyProtection="1">
      <alignment horizontal="fill"/>
      <protection locked="0"/>
    </xf>
    <xf numFmtId="44" fontId="2" fillId="0" borderId="0" xfId="0" applyNumberFormat="1" applyFont="1" applyFill="1" applyBorder="1" applyAlignment="1" applyProtection="1">
      <alignment horizontal="fill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44" fontId="18" fillId="0" borderId="0" xfId="2" applyNumberFormat="1" applyFont="1" applyFill="1" applyBorder="1" applyAlignment="1">
      <alignment horizontal="fill"/>
    </xf>
    <xf numFmtId="44" fontId="12" fillId="0" borderId="0" xfId="2" applyNumberFormat="1" applyFont="1" applyFill="1" applyBorder="1" applyAlignment="1">
      <alignment horizontal="fill"/>
    </xf>
    <xf numFmtId="164" fontId="9" fillId="0" borderId="3" xfId="2" applyFont="1" applyFill="1" applyBorder="1" applyAlignment="1">
      <alignment horizontal="right" vertical="top" wrapText="1"/>
    </xf>
    <xf numFmtId="164" fontId="9" fillId="0" borderId="0" xfId="2" applyFont="1" applyFill="1" applyBorder="1" applyAlignment="1">
      <alignment horizontal="right" vertical="top" wrapText="1"/>
    </xf>
    <xf numFmtId="44" fontId="5" fillId="0" borderId="0" xfId="0" applyNumberFormat="1" applyFont="1" applyFill="1" applyBorder="1" applyAlignment="1">
      <alignment horizontal="fill"/>
    </xf>
    <xf numFmtId="164" fontId="27" fillId="0" borderId="0" xfId="2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vertical="top" wrapText="1"/>
    </xf>
    <xf numFmtId="164" fontId="10" fillId="0" borderId="0" xfId="0" applyNumberFormat="1" applyFont="1" applyFill="1" applyBorder="1" applyAlignment="1">
      <alignment horizontal="right" vertical="top" wrapText="1"/>
    </xf>
    <xf numFmtId="164" fontId="18" fillId="0" borderId="3" xfId="2" applyFont="1" applyFill="1" applyBorder="1" applyAlignment="1">
      <alignment vertical="top" wrapText="1"/>
    </xf>
    <xf numFmtId="164" fontId="18" fillId="0" borderId="0" xfId="2" applyFont="1" applyFill="1" applyBorder="1" applyAlignment="1">
      <alignment vertical="top" wrapText="1"/>
    </xf>
    <xf numFmtId="44" fontId="25" fillId="4" borderId="0" xfId="2" applyNumberFormat="1" applyFont="1" applyFill="1" applyBorder="1" applyAlignment="1">
      <alignment horizontal="fill"/>
    </xf>
    <xf numFmtId="0" fontId="28" fillId="0" borderId="1" xfId="2" applyNumberFormat="1" applyFont="1" applyFill="1" applyBorder="1" applyAlignment="1" applyProtection="1">
      <alignment horizontal="center"/>
      <protection locked="0"/>
    </xf>
    <xf numFmtId="44" fontId="29" fillId="0" borderId="2" xfId="1" applyNumberFormat="1" applyFont="1" applyFill="1" applyBorder="1" applyAlignment="1">
      <alignment horizontal="fill"/>
    </xf>
    <xf numFmtId="0" fontId="30" fillId="0" borderId="0" xfId="0" applyFont="1"/>
    <xf numFmtId="0" fontId="32" fillId="0" borderId="0" xfId="0" applyFont="1"/>
    <xf numFmtId="44" fontId="0" fillId="0" borderId="0" xfId="0" applyNumberFormat="1"/>
    <xf numFmtId="44" fontId="31" fillId="0" borderId="0" xfId="0" applyNumberFormat="1" applyFont="1"/>
    <xf numFmtId="44" fontId="32" fillId="0" borderId="0" xfId="0" applyNumberFormat="1" applyFont="1"/>
    <xf numFmtId="44" fontId="30" fillId="0" borderId="2" xfId="0" applyNumberFormat="1" applyFont="1" applyBorder="1"/>
    <xf numFmtId="44" fontId="29" fillId="0" borderId="0" xfId="0" applyNumberFormat="1" applyFont="1" applyFill="1" applyBorder="1" applyAlignment="1">
      <alignment horizontal="fill"/>
    </xf>
    <xf numFmtId="168" fontId="2" fillId="0" borderId="0" xfId="0" applyNumberFormat="1" applyFont="1" applyFill="1" applyBorder="1" applyAlignment="1" applyProtection="1">
      <alignment horizontal="fill"/>
      <protection locked="0"/>
    </xf>
    <xf numFmtId="168" fontId="2" fillId="0" borderId="0" xfId="2" applyNumberFormat="1" applyFont="1" applyFill="1" applyBorder="1" applyAlignment="1" applyProtection="1">
      <alignment horizontal="fill"/>
      <protection locked="0"/>
    </xf>
    <xf numFmtId="44" fontId="19" fillId="0" borderId="0" xfId="2" applyNumberFormat="1" applyFont="1" applyFill="1" applyBorder="1" applyAlignment="1">
      <alignment horizontal="fill"/>
    </xf>
    <xf numFmtId="44" fontId="29" fillId="3" borderId="0" xfId="0" applyNumberFormat="1" applyFont="1" applyFill="1" applyBorder="1" applyAlignment="1">
      <alignment horizontal="fill"/>
    </xf>
    <xf numFmtId="168" fontId="18" fillId="0" borderId="0" xfId="2" applyNumberFormat="1" applyFont="1" applyFill="1" applyBorder="1" applyAlignment="1">
      <alignment horizontal="fill"/>
    </xf>
    <xf numFmtId="44" fontId="2" fillId="0" borderId="0" xfId="2" applyNumberFormat="1" applyFont="1" applyFill="1" applyBorder="1" applyAlignment="1" applyProtection="1">
      <alignment horizontal="fill" vertical="top"/>
      <protection locked="0"/>
    </xf>
    <xf numFmtId="44" fontId="25" fillId="3" borderId="0" xfId="2" applyNumberFormat="1" applyFont="1" applyFill="1" applyBorder="1" applyAlignment="1">
      <alignment horizontal="fill"/>
    </xf>
    <xf numFmtId="44" fontId="29" fillId="0" borderId="0" xfId="2" applyNumberFormat="1" applyFont="1" applyFill="1" applyBorder="1" applyAlignment="1">
      <alignment horizontal="fill"/>
    </xf>
    <xf numFmtId="44" fontId="34" fillId="0" borderId="0" xfId="0" applyNumberFormat="1" applyFont="1"/>
    <xf numFmtId="0" fontId="35" fillId="0" borderId="9" xfId="0" applyFont="1" applyBorder="1"/>
    <xf numFmtId="0" fontId="30" fillId="0" borderId="2" xfId="0" applyFont="1" applyBorder="1"/>
    <xf numFmtId="0" fontId="30" fillId="0" borderId="2" xfId="0" applyFont="1" applyFill="1" applyBorder="1"/>
    <xf numFmtId="0" fontId="0" fillId="5" borderId="10" xfId="0" applyFill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2" xfId="0" applyNumberFormat="1" applyFill="1" applyBorder="1"/>
    <xf numFmtId="0" fontId="0" fillId="0" borderId="10" xfId="0" applyBorder="1"/>
    <xf numFmtId="44" fontId="0" fillId="6" borderId="11" xfId="0" applyNumberFormat="1" applyFill="1" applyBorder="1"/>
    <xf numFmtId="0" fontId="0" fillId="0" borderId="11" xfId="0" applyBorder="1"/>
    <xf numFmtId="44" fontId="0" fillId="3" borderId="11" xfId="0" applyNumberFormat="1" applyFill="1" applyBorder="1"/>
    <xf numFmtId="0" fontId="0" fillId="4" borderId="10" xfId="0" applyFill="1" applyBorder="1"/>
    <xf numFmtId="0" fontId="0" fillId="3" borderId="0" xfId="0" applyFill="1"/>
    <xf numFmtId="0" fontId="35" fillId="0" borderId="13" xfId="0" applyFont="1" applyBorder="1" applyAlignment="1">
      <alignment horizontal="right"/>
    </xf>
    <xf numFmtId="44" fontId="35" fillId="0" borderId="2" xfId="0" applyNumberFormat="1" applyFont="1" applyBorder="1"/>
    <xf numFmtId="44" fontId="35" fillId="3" borderId="2" xfId="0" applyNumberFormat="1" applyFont="1" applyFill="1" applyBorder="1"/>
    <xf numFmtId="44" fontId="35" fillId="5" borderId="0" xfId="0" applyNumberFormat="1" applyFont="1" applyFill="1"/>
    <xf numFmtId="0" fontId="38" fillId="7" borderId="15" xfId="0" applyFont="1" applyFill="1" applyBorder="1" applyAlignment="1">
      <alignment horizontal="right" vertical="center" wrapText="1"/>
    </xf>
    <xf numFmtId="0" fontId="36" fillId="7" borderId="15" xfId="0" applyFont="1" applyFill="1" applyBorder="1" applyAlignment="1">
      <alignment horizontal="right" vertical="center" wrapText="1"/>
    </xf>
    <xf numFmtId="0" fontId="35" fillId="0" borderId="12" xfId="0" applyFont="1" applyBorder="1" applyAlignment="1">
      <alignment horizontal="center"/>
    </xf>
    <xf numFmtId="0" fontId="35" fillId="0" borderId="16" xfId="0" applyFont="1" applyBorder="1"/>
    <xf numFmtId="0" fontId="35" fillId="0" borderId="12" xfId="0" applyFont="1" applyBorder="1"/>
    <xf numFmtId="0" fontId="38" fillId="7" borderId="18" xfId="0" applyFont="1" applyFill="1" applyBorder="1" applyAlignment="1">
      <alignment horizontal="right" vertical="center" wrapText="1"/>
    </xf>
    <xf numFmtId="0" fontId="36" fillId="7" borderId="18" xfId="0" applyFont="1" applyFill="1" applyBorder="1" applyAlignment="1">
      <alignment horizontal="right" vertical="center" wrapText="1"/>
    </xf>
    <xf numFmtId="0" fontId="0" fillId="0" borderId="19" xfId="0" applyBorder="1"/>
    <xf numFmtId="0" fontId="0" fillId="0" borderId="20" xfId="0" applyBorder="1"/>
    <xf numFmtId="0" fontId="38" fillId="7" borderId="21" xfId="0" applyFont="1" applyFill="1" applyBorder="1" applyAlignment="1">
      <alignment vertical="center" wrapText="1"/>
    </xf>
    <xf numFmtId="8" fontId="38" fillId="7" borderId="18" xfId="0" applyNumberFormat="1" applyFont="1" applyFill="1" applyBorder="1" applyAlignment="1">
      <alignment horizontal="right" vertical="center" wrapText="1"/>
    </xf>
    <xf numFmtId="8" fontId="36" fillId="7" borderId="18" xfId="0" applyNumberFormat="1" applyFont="1" applyFill="1" applyBorder="1" applyAlignment="1">
      <alignment horizontal="right" vertical="center" wrapText="1"/>
    </xf>
    <xf numFmtId="8" fontId="39" fillId="7" borderId="18" xfId="0" applyNumberFormat="1" applyFont="1" applyFill="1" applyBorder="1" applyAlignment="1">
      <alignment horizontal="right" vertical="center" wrapText="1"/>
    </xf>
    <xf numFmtId="8" fontId="38" fillId="7" borderId="2" xfId="0" applyNumberFormat="1" applyFont="1" applyFill="1" applyBorder="1" applyAlignment="1">
      <alignment horizontal="right" vertical="center" wrapText="1"/>
    </xf>
    <xf numFmtId="8" fontId="0" fillId="0" borderId="2" xfId="0" applyNumberFormat="1" applyBorder="1"/>
    <xf numFmtId="0" fontId="38" fillId="7" borderId="18" xfId="0" applyFont="1" applyFill="1" applyBorder="1" applyAlignment="1">
      <alignment vertical="center" wrapText="1"/>
    </xf>
    <xf numFmtId="8" fontId="38" fillId="7" borderId="11" xfId="0" applyNumberFormat="1" applyFont="1" applyFill="1" applyBorder="1" applyAlignment="1">
      <alignment horizontal="right" vertical="center" wrapText="1"/>
    </xf>
    <xf numFmtId="8" fontId="40" fillId="4" borderId="18" xfId="0" applyNumberFormat="1" applyFont="1" applyFill="1" applyBorder="1" applyAlignment="1">
      <alignment horizontal="right" vertical="center" wrapText="1"/>
    </xf>
    <xf numFmtId="8" fontId="35" fillId="0" borderId="19" xfId="0" applyNumberFormat="1" applyFont="1" applyBorder="1"/>
    <xf numFmtId="8" fontId="41" fillId="4" borderId="2" xfId="0" applyNumberFormat="1" applyFont="1" applyFill="1" applyBorder="1"/>
    <xf numFmtId="0" fontId="35" fillId="0" borderId="19" xfId="0" applyFont="1" applyBorder="1"/>
    <xf numFmtId="44" fontId="5" fillId="4" borderId="0" xfId="0" applyNumberFormat="1" applyFont="1" applyFill="1" applyBorder="1" applyAlignment="1" applyProtection="1">
      <alignment horizontal="fill"/>
      <protection locked="0"/>
    </xf>
    <xf numFmtId="168" fontId="18" fillId="0" borderId="0" xfId="0" applyNumberFormat="1" applyFont="1" applyFill="1" applyBorder="1" applyAlignment="1">
      <alignment horizontal="fill"/>
    </xf>
    <xf numFmtId="0" fontId="35" fillId="0" borderId="0" xfId="0" applyFont="1"/>
    <xf numFmtId="0" fontId="42" fillId="0" borderId="0" xfId="0" applyFont="1"/>
    <xf numFmtId="44" fontId="25" fillId="3" borderId="0" xfId="1" applyNumberFormat="1" applyFont="1" applyFill="1" applyAlignment="1" applyProtection="1">
      <alignment horizontal="fill"/>
      <protection locked="0"/>
    </xf>
    <xf numFmtId="44" fontId="18" fillId="3" borderId="0" xfId="1" applyNumberFormat="1" applyFont="1" applyFill="1" applyAlignment="1">
      <alignment horizontal="fill"/>
    </xf>
    <xf numFmtId="164" fontId="43" fillId="0" borderId="0" xfId="2" applyFont="1" applyFill="1"/>
    <xf numFmtId="44" fontId="0" fillId="4" borderId="11" xfId="0" applyNumberFormat="1" applyFill="1" applyBorder="1"/>
    <xf numFmtId="0" fontId="0" fillId="4" borderId="2" xfId="0" applyFill="1" applyBorder="1"/>
    <xf numFmtId="44" fontId="0" fillId="3" borderId="12" xfId="0" applyNumberFormat="1" applyFill="1" applyBorder="1"/>
    <xf numFmtId="44" fontId="0" fillId="5" borderId="11" xfId="0" applyNumberFormat="1" applyFill="1" applyBorder="1"/>
    <xf numFmtId="44" fontId="0" fillId="5" borderId="12" xfId="0" applyNumberFormat="1" applyFill="1" applyBorder="1"/>
    <xf numFmtId="164" fontId="44" fillId="0" borderId="0" xfId="2" applyFont="1" applyAlignment="1" applyProtection="1">
      <alignment horizontal="center"/>
      <protection locked="0"/>
    </xf>
    <xf numFmtId="44" fontId="33" fillId="4" borderId="9" xfId="0" applyNumberFormat="1" applyFont="1" applyFill="1" applyBorder="1"/>
    <xf numFmtId="0" fontId="30" fillId="4" borderId="22" xfId="0" applyFont="1" applyFill="1" applyBorder="1"/>
    <xf numFmtId="0" fontId="42" fillId="4" borderId="0" xfId="0" applyFont="1" applyFill="1"/>
    <xf numFmtId="44" fontId="30" fillId="4" borderId="2" xfId="0" applyNumberFormat="1" applyFont="1" applyFill="1" applyBorder="1"/>
    <xf numFmtId="44" fontId="30" fillId="0" borderId="0" xfId="0" applyNumberFormat="1" applyFont="1"/>
    <xf numFmtId="44" fontId="42" fillId="0" borderId="0" xfId="0" applyNumberFormat="1" applyFont="1"/>
    <xf numFmtId="0" fontId="35" fillId="4" borderId="0" xfId="0" applyFont="1" applyFill="1"/>
    <xf numFmtId="44" fontId="0" fillId="0" borderId="0" xfId="0" applyNumberFormat="1" applyFont="1"/>
    <xf numFmtId="164" fontId="2" fillId="0" borderId="1" xfId="2" applyFont="1" applyFill="1" applyBorder="1" applyAlignment="1">
      <alignment horizontal="center"/>
    </xf>
    <xf numFmtId="0" fontId="2" fillId="0" borderId="1" xfId="1" applyFill="1" applyBorder="1" applyAlignment="1">
      <alignment horizontal="center"/>
    </xf>
    <xf numFmtId="164" fontId="15" fillId="2" borderId="0" xfId="1" applyNumberFormat="1" applyFont="1" applyFill="1" applyBorder="1" applyAlignment="1"/>
    <xf numFmtId="0" fontId="15" fillId="2" borderId="0" xfId="1" applyFont="1" applyFill="1" applyBorder="1" applyAlignment="1"/>
    <xf numFmtId="0" fontId="44" fillId="3" borderId="3" xfId="0" applyFont="1" applyFill="1" applyBorder="1" applyAlignment="1" applyProtection="1">
      <alignment horizontal="center" vertical="top" wrapText="1"/>
      <protection locked="0"/>
    </xf>
    <xf numFmtId="0" fontId="32" fillId="3" borderId="0" xfId="0" applyFont="1" applyFill="1" applyBorder="1" applyAlignment="1" applyProtection="1">
      <alignment horizontal="center" vertical="top" wrapText="1"/>
      <protection locked="0"/>
    </xf>
    <xf numFmtId="0" fontId="32" fillId="3" borderId="4" xfId="0" applyFont="1" applyFill="1" applyBorder="1" applyAlignment="1" applyProtection="1">
      <alignment horizontal="center" vertical="top" wrapText="1"/>
      <protection locked="0"/>
    </xf>
    <xf numFmtId="0" fontId="36" fillId="7" borderId="14" xfId="0" applyFont="1" applyFill="1" applyBorder="1" applyAlignment="1">
      <alignment vertical="center" wrapText="1"/>
    </xf>
    <xf numFmtId="0" fontId="36" fillId="7" borderId="17" xfId="0" applyFont="1" applyFill="1" applyBorder="1" applyAlignment="1">
      <alignment vertical="center" wrapText="1"/>
    </xf>
    <xf numFmtId="0" fontId="37" fillId="7" borderId="14" xfId="0" applyFont="1" applyFill="1" applyBorder="1" applyAlignment="1">
      <alignment horizontal="right" vertical="center" wrapText="1"/>
    </xf>
    <xf numFmtId="0" fontId="37" fillId="7" borderId="17" xfId="0" applyFont="1" applyFill="1" applyBorder="1" applyAlignment="1">
      <alignment horizontal="right" vertical="center" wrapText="1"/>
    </xf>
    <xf numFmtId="0" fontId="38" fillId="7" borderId="14" xfId="0" applyFont="1" applyFill="1" applyBorder="1" applyAlignment="1">
      <alignment horizontal="right" vertical="center" wrapText="1"/>
    </xf>
    <xf numFmtId="0" fontId="38" fillId="7" borderId="17" xfId="0" applyFont="1" applyFill="1" applyBorder="1" applyAlignment="1">
      <alignment horizontal="right" vertical="center" wrapText="1"/>
    </xf>
    <xf numFmtId="0" fontId="37" fillId="7" borderId="12" xfId="0" applyFont="1" applyFill="1" applyBorder="1" applyAlignment="1">
      <alignment horizontal="right" vertical="center" wrapText="1"/>
    </xf>
    <xf numFmtId="0" fontId="37" fillId="7" borderId="19" xfId="0" applyFont="1" applyFill="1" applyBorder="1" applyAlignment="1">
      <alignment horizontal="right" vertical="center" wrapText="1"/>
    </xf>
  </cellXfs>
  <cellStyles count="5">
    <cellStyle name="Euro" xfId="4"/>
    <cellStyle name="Migliaia [0] 2" xfId="3"/>
    <cellStyle name="Normal_BalanceSheets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152" zoomScale="115" zoomScaleNormal="115" workbookViewId="0">
      <selection activeCell="F227" sqref="F227"/>
    </sheetView>
  </sheetViews>
  <sheetFormatPr defaultRowHeight="15" x14ac:dyDescent="0.25"/>
  <cols>
    <col min="5" max="5" width="65.85546875" bestFit="1" customWidth="1"/>
    <col min="6" max="7" width="13.5703125" bestFit="1" customWidth="1"/>
  </cols>
  <sheetData>
    <row r="1" spans="1:7" ht="15.75" x14ac:dyDescent="0.25">
      <c r="A1" s="2"/>
      <c r="B1" s="2"/>
      <c r="C1" s="3"/>
      <c r="D1" s="3"/>
      <c r="E1" s="185" t="s">
        <v>258</v>
      </c>
      <c r="F1" s="2"/>
      <c r="G1" s="2"/>
    </row>
    <row r="2" spans="1:7" ht="15.75" x14ac:dyDescent="0.25">
      <c r="A2" s="2"/>
      <c r="B2" s="2"/>
      <c r="C2" s="3"/>
      <c r="D2" s="3"/>
      <c r="E2" s="3"/>
      <c r="F2" s="2"/>
      <c r="G2" s="2"/>
    </row>
    <row r="3" spans="1:7" ht="20.25" x14ac:dyDescent="0.3">
      <c r="A3" s="196"/>
      <c r="B3" s="197"/>
      <c r="C3" s="7" t="s">
        <v>0</v>
      </c>
      <c r="D3" s="7"/>
      <c r="E3" s="9" t="s">
        <v>1</v>
      </c>
      <c r="F3" s="8"/>
      <c r="G3" s="8"/>
    </row>
    <row r="4" spans="1:7" x14ac:dyDescent="0.25">
      <c r="A4" s="5"/>
      <c r="B4" s="5"/>
      <c r="C4" s="6"/>
      <c r="D4" s="6"/>
      <c r="E4" s="6"/>
      <c r="F4" s="4"/>
      <c r="G4" s="4"/>
    </row>
    <row r="5" spans="1:7" x14ac:dyDescent="0.25">
      <c r="A5" s="5"/>
      <c r="B5" s="5"/>
      <c r="C5" s="5"/>
      <c r="D5" s="5"/>
      <c r="E5" s="5"/>
      <c r="F5" s="4"/>
      <c r="G5" s="4"/>
    </row>
    <row r="6" spans="1:7" x14ac:dyDescent="0.25">
      <c r="A6" s="194"/>
      <c r="B6" s="195"/>
      <c r="C6" s="195"/>
      <c r="D6" s="195"/>
      <c r="E6" s="195"/>
      <c r="F6" s="10">
        <v>44926</v>
      </c>
      <c r="G6" s="10">
        <v>44561</v>
      </c>
    </row>
    <row r="7" spans="1:7" x14ac:dyDescent="0.25">
      <c r="A7" s="11"/>
      <c r="B7" s="11"/>
      <c r="C7" s="11"/>
      <c r="D7" s="11"/>
      <c r="E7" s="11"/>
      <c r="F7" s="12"/>
      <c r="G7" s="12"/>
    </row>
    <row r="8" spans="1:7" ht="15.75" x14ac:dyDescent="0.25">
      <c r="A8" s="179" t="s">
        <v>2</v>
      </c>
      <c r="B8" s="14"/>
      <c r="C8" s="14"/>
      <c r="D8" s="14"/>
      <c r="E8" s="14"/>
      <c r="F8" s="15"/>
      <c r="G8" s="15"/>
    </row>
    <row r="9" spans="1:7" ht="15.75" x14ac:dyDescent="0.25">
      <c r="A9" s="13"/>
      <c r="B9" s="14"/>
      <c r="C9" s="14"/>
      <c r="D9" s="14"/>
      <c r="E9" s="14"/>
      <c r="F9" s="15"/>
      <c r="G9" s="15"/>
    </row>
    <row r="10" spans="1:7" x14ac:dyDescent="0.25">
      <c r="A10" s="16" t="s">
        <v>3</v>
      </c>
      <c r="B10" s="14"/>
      <c r="C10" s="17"/>
      <c r="D10" s="17"/>
      <c r="E10" s="17"/>
      <c r="F10" s="18">
        <v>0</v>
      </c>
      <c r="G10" s="18">
        <v>0</v>
      </c>
    </row>
    <row r="11" spans="1:7" x14ac:dyDescent="0.25">
      <c r="A11" s="19"/>
      <c r="B11" s="14"/>
      <c r="C11" s="17"/>
      <c r="D11" s="17"/>
      <c r="E11" s="17"/>
      <c r="F11" s="15"/>
      <c r="G11" s="15"/>
    </row>
    <row r="12" spans="1:7" x14ac:dyDescent="0.25">
      <c r="A12" s="16" t="s">
        <v>4</v>
      </c>
      <c r="B12" s="14"/>
      <c r="C12" s="17"/>
      <c r="D12" s="17"/>
      <c r="E12" s="17"/>
      <c r="F12" s="15"/>
      <c r="G12" s="15"/>
    </row>
    <row r="13" spans="1:7" x14ac:dyDescent="0.25">
      <c r="A13" s="19"/>
      <c r="B13" s="14"/>
      <c r="C13" s="17"/>
      <c r="D13" s="17"/>
      <c r="E13" s="17"/>
      <c r="F13" s="15"/>
      <c r="G13" s="15"/>
    </row>
    <row r="14" spans="1:7" x14ac:dyDescent="0.25">
      <c r="A14" s="20"/>
      <c r="B14" s="21" t="s">
        <v>5</v>
      </c>
      <c r="C14" s="17"/>
      <c r="D14" s="17"/>
      <c r="E14" s="17"/>
      <c r="F14" s="15"/>
    </row>
    <row r="15" spans="1:7" x14ac:dyDescent="0.25">
      <c r="A15" s="22"/>
      <c r="B15" s="22"/>
      <c r="C15" s="23" t="s">
        <v>6</v>
      </c>
      <c r="D15" s="23"/>
      <c r="E15" s="23"/>
      <c r="F15" s="31">
        <v>0</v>
      </c>
      <c r="G15" s="15">
        <v>0</v>
      </c>
    </row>
    <row r="16" spans="1:7" x14ac:dyDescent="0.25">
      <c r="A16" s="22"/>
      <c r="B16" s="22"/>
      <c r="C16" s="23" t="s">
        <v>7</v>
      </c>
      <c r="D16" s="23"/>
      <c r="E16" s="23"/>
      <c r="F16" s="31">
        <v>0</v>
      </c>
      <c r="G16" s="15">
        <v>0</v>
      </c>
    </row>
    <row r="17" spans="1:7" x14ac:dyDescent="0.25">
      <c r="A17" s="22"/>
      <c r="B17" s="22"/>
      <c r="C17" s="23" t="s">
        <v>8</v>
      </c>
      <c r="D17" s="23"/>
      <c r="E17" s="23"/>
      <c r="F17" s="31">
        <v>0</v>
      </c>
      <c r="G17" s="15">
        <v>0</v>
      </c>
    </row>
    <row r="18" spans="1:7" x14ac:dyDescent="0.25">
      <c r="A18" s="22"/>
      <c r="B18" s="22"/>
      <c r="C18" s="23" t="s">
        <v>9</v>
      </c>
      <c r="D18" s="23"/>
      <c r="E18" s="23"/>
      <c r="F18" s="31">
        <v>0</v>
      </c>
      <c r="G18" s="15">
        <v>0</v>
      </c>
    </row>
    <row r="19" spans="1:7" x14ac:dyDescent="0.25">
      <c r="A19" s="22"/>
      <c r="B19" s="22"/>
      <c r="C19" s="23" t="s">
        <v>10</v>
      </c>
      <c r="D19" s="23"/>
      <c r="E19" s="23"/>
      <c r="F19" s="31">
        <v>0</v>
      </c>
      <c r="G19" s="15">
        <v>0</v>
      </c>
    </row>
    <row r="20" spans="1:7" x14ac:dyDescent="0.25">
      <c r="A20" s="22"/>
      <c r="B20" s="22"/>
      <c r="C20" s="23" t="s">
        <v>11</v>
      </c>
      <c r="D20" s="23"/>
      <c r="E20" s="23"/>
      <c r="F20" s="31">
        <v>0</v>
      </c>
      <c r="G20" s="15">
        <v>0</v>
      </c>
    </row>
    <row r="21" spans="1:7" x14ac:dyDescent="0.25">
      <c r="A21" s="22"/>
      <c r="B21" s="22"/>
      <c r="C21" s="23" t="s">
        <v>12</v>
      </c>
      <c r="D21" s="23"/>
      <c r="E21" s="23"/>
      <c r="F21" s="31">
        <v>0</v>
      </c>
      <c r="G21" s="15">
        <v>0</v>
      </c>
    </row>
    <row r="22" spans="1:7" x14ac:dyDescent="0.25">
      <c r="A22" s="25"/>
      <c r="B22" s="25"/>
      <c r="C22" s="26" t="s">
        <v>13</v>
      </c>
      <c r="D22" s="27"/>
      <c r="E22" s="28"/>
      <c r="F22" s="33">
        <f>SUM(F14:F21)</f>
        <v>0</v>
      </c>
      <c r="G22" s="33">
        <v>0</v>
      </c>
    </row>
    <row r="23" spans="1:7" x14ac:dyDescent="0.25">
      <c r="A23" s="25"/>
      <c r="B23" s="25"/>
      <c r="C23" s="29"/>
      <c r="D23" s="27"/>
      <c r="E23" s="27"/>
      <c r="F23" s="30"/>
      <c r="G23" s="30"/>
    </row>
    <row r="24" spans="1:7" x14ac:dyDescent="0.25">
      <c r="A24" s="20"/>
      <c r="B24" s="21" t="s">
        <v>14</v>
      </c>
      <c r="C24" s="17"/>
      <c r="D24" s="17"/>
      <c r="E24" s="17"/>
      <c r="F24" s="30"/>
      <c r="G24" s="30"/>
    </row>
    <row r="25" spans="1:7" x14ac:dyDescent="0.25">
      <c r="A25" s="22"/>
      <c r="B25" s="22"/>
      <c r="C25" s="23" t="s">
        <v>15</v>
      </c>
      <c r="D25" s="23"/>
      <c r="E25" s="23"/>
      <c r="F25" s="24"/>
      <c r="G25" s="24"/>
    </row>
    <row r="26" spans="1:7" x14ac:dyDescent="0.25">
      <c r="A26" s="22"/>
      <c r="B26" s="22"/>
      <c r="C26" s="23" t="s">
        <v>16</v>
      </c>
      <c r="D26" s="23"/>
      <c r="E26" s="23"/>
      <c r="F26" s="24"/>
      <c r="G26" s="24"/>
    </row>
    <row r="27" spans="1:7" x14ac:dyDescent="0.25">
      <c r="A27" s="22"/>
      <c r="B27" s="22"/>
      <c r="C27" s="23" t="s">
        <v>17</v>
      </c>
      <c r="D27" s="23"/>
      <c r="E27" s="23"/>
      <c r="F27" s="31">
        <v>8440.74</v>
      </c>
      <c r="G27" s="31">
        <v>8440.74</v>
      </c>
    </row>
    <row r="28" spans="1:7" x14ac:dyDescent="0.25">
      <c r="A28" s="22"/>
      <c r="B28" s="22"/>
      <c r="C28" s="44" t="s">
        <v>18</v>
      </c>
      <c r="D28" s="23"/>
      <c r="E28" s="23"/>
      <c r="F28" s="43">
        <v>7897.88</v>
      </c>
      <c r="G28" s="43">
        <v>7742.8</v>
      </c>
    </row>
    <row r="29" spans="1:7" x14ac:dyDescent="0.25">
      <c r="A29" s="22"/>
      <c r="B29" s="22"/>
      <c r="C29" s="23" t="s">
        <v>19</v>
      </c>
      <c r="D29" s="23"/>
      <c r="E29" s="23"/>
      <c r="F29" s="31">
        <v>12301.9</v>
      </c>
      <c r="G29" s="31">
        <v>12301.9</v>
      </c>
    </row>
    <row r="30" spans="1:7" x14ac:dyDescent="0.25">
      <c r="A30" s="22"/>
      <c r="B30" s="22"/>
      <c r="C30" s="44" t="s">
        <v>20</v>
      </c>
      <c r="D30" s="23"/>
      <c r="E30" s="23"/>
      <c r="F30" s="43">
        <v>12158.32</v>
      </c>
      <c r="G30" s="43">
        <v>11369.8</v>
      </c>
    </row>
    <row r="31" spans="1:7" x14ac:dyDescent="0.25">
      <c r="A31" s="22"/>
      <c r="B31" s="22"/>
      <c r="C31" s="23" t="s">
        <v>21</v>
      </c>
      <c r="D31" s="23"/>
      <c r="E31" s="23"/>
      <c r="F31" s="24"/>
      <c r="G31" s="24"/>
    </row>
    <row r="32" spans="1:7" x14ac:dyDescent="0.25">
      <c r="A32" s="25"/>
      <c r="B32" s="25"/>
      <c r="C32" s="32" t="s">
        <v>22</v>
      </c>
      <c r="D32" s="27"/>
      <c r="E32" s="27"/>
      <c r="F32" s="178">
        <v>686.44</v>
      </c>
      <c r="G32" s="33">
        <v>1630.0400000000009</v>
      </c>
    </row>
    <row r="33" spans="1:7" x14ac:dyDescent="0.25">
      <c r="A33" s="25"/>
      <c r="B33" s="25"/>
      <c r="C33" s="29"/>
      <c r="D33" s="27"/>
      <c r="E33" s="27"/>
      <c r="F33" s="30"/>
      <c r="G33" s="30"/>
    </row>
    <row r="34" spans="1:7" x14ac:dyDescent="0.25">
      <c r="A34" s="20"/>
      <c r="B34" s="21" t="s">
        <v>23</v>
      </c>
      <c r="C34" s="17"/>
      <c r="D34" s="17"/>
      <c r="E34" s="17"/>
      <c r="F34" s="30"/>
      <c r="G34" s="30"/>
    </row>
    <row r="35" spans="1:7" x14ac:dyDescent="0.25">
      <c r="A35" s="25"/>
      <c r="B35" s="25"/>
      <c r="C35" s="17" t="s">
        <v>24</v>
      </c>
      <c r="D35" s="17"/>
      <c r="E35" s="17"/>
      <c r="F35" s="30"/>
      <c r="G35" s="30"/>
    </row>
    <row r="36" spans="1:7" x14ac:dyDescent="0.25">
      <c r="A36" s="22"/>
      <c r="B36" s="22"/>
      <c r="C36" s="23"/>
      <c r="D36" s="23" t="s">
        <v>25</v>
      </c>
      <c r="E36" s="23"/>
      <c r="F36" s="31">
        <v>0</v>
      </c>
      <c r="G36" s="31">
        <v>0</v>
      </c>
    </row>
    <row r="37" spans="1:7" x14ac:dyDescent="0.25">
      <c r="A37" s="22"/>
      <c r="B37" s="22"/>
      <c r="C37" s="23"/>
      <c r="D37" s="23" t="s">
        <v>26</v>
      </c>
      <c r="E37" s="23"/>
      <c r="F37" s="31">
        <v>0</v>
      </c>
      <c r="G37" s="31">
        <v>0</v>
      </c>
    </row>
    <row r="38" spans="1:7" x14ac:dyDescent="0.25">
      <c r="A38" s="22"/>
      <c r="B38" s="22"/>
      <c r="C38" s="23"/>
      <c r="D38" s="23" t="s">
        <v>27</v>
      </c>
      <c r="E38" s="23"/>
      <c r="F38" s="31">
        <v>0</v>
      </c>
      <c r="G38" s="31">
        <v>0</v>
      </c>
    </row>
    <row r="39" spans="1:7" x14ac:dyDescent="0.25">
      <c r="A39" s="25"/>
      <c r="B39" s="25"/>
      <c r="C39" s="17"/>
      <c r="D39" s="27" t="s">
        <v>28</v>
      </c>
      <c r="E39" s="27"/>
      <c r="F39" s="40">
        <v>0</v>
      </c>
      <c r="G39" s="31">
        <v>0</v>
      </c>
    </row>
    <row r="40" spans="1:7" x14ac:dyDescent="0.25">
      <c r="A40" s="25"/>
      <c r="B40" s="25"/>
      <c r="C40" s="17" t="s">
        <v>29</v>
      </c>
      <c r="D40" s="17"/>
      <c r="E40" s="17"/>
      <c r="F40" s="40">
        <v>0</v>
      </c>
      <c r="G40" s="31">
        <v>0</v>
      </c>
    </row>
    <row r="41" spans="1:7" x14ac:dyDescent="0.25">
      <c r="A41" s="25"/>
      <c r="B41" s="25"/>
      <c r="C41" s="17"/>
      <c r="D41" s="17" t="s">
        <v>25</v>
      </c>
      <c r="E41" s="17"/>
      <c r="F41" s="40"/>
      <c r="G41" s="31"/>
    </row>
    <row r="42" spans="1:7" x14ac:dyDescent="0.25">
      <c r="A42" s="22"/>
      <c r="B42" s="22"/>
      <c r="C42" s="23"/>
      <c r="D42" s="23"/>
      <c r="E42" s="23" t="s">
        <v>30</v>
      </c>
      <c r="F42" s="31">
        <v>0</v>
      </c>
      <c r="G42" s="31">
        <v>0</v>
      </c>
    </row>
    <row r="43" spans="1:7" x14ac:dyDescent="0.25">
      <c r="A43" s="22"/>
      <c r="B43" s="22"/>
      <c r="C43" s="23"/>
      <c r="D43" s="23"/>
      <c r="E43" s="23" t="s">
        <v>31</v>
      </c>
      <c r="F43" s="31">
        <v>0</v>
      </c>
      <c r="G43" s="31">
        <v>0</v>
      </c>
    </row>
    <row r="44" spans="1:7" x14ac:dyDescent="0.25">
      <c r="A44" s="25"/>
      <c r="B44" s="25"/>
      <c r="C44" s="17"/>
      <c r="D44" s="17"/>
      <c r="E44" s="27" t="s">
        <v>32</v>
      </c>
      <c r="F44" s="40">
        <v>0</v>
      </c>
      <c r="G44" s="31">
        <v>0</v>
      </c>
    </row>
    <row r="45" spans="1:7" x14ac:dyDescent="0.25">
      <c r="A45" s="25"/>
      <c r="B45" s="25"/>
      <c r="C45" s="17"/>
      <c r="D45" s="17" t="s">
        <v>26</v>
      </c>
      <c r="E45" s="17"/>
      <c r="F45" s="40"/>
      <c r="G45" s="31"/>
    </row>
    <row r="46" spans="1:7" x14ac:dyDescent="0.25">
      <c r="A46" s="22"/>
      <c r="B46" s="22"/>
      <c r="C46" s="23"/>
      <c r="D46" s="23"/>
      <c r="E46" s="23" t="s">
        <v>30</v>
      </c>
      <c r="F46" s="31">
        <v>0</v>
      </c>
      <c r="G46" s="31">
        <v>0</v>
      </c>
    </row>
    <row r="47" spans="1:7" x14ac:dyDescent="0.25">
      <c r="A47" s="22"/>
      <c r="B47" s="22"/>
      <c r="C47" s="23"/>
      <c r="D47" s="23"/>
      <c r="E47" s="23" t="s">
        <v>31</v>
      </c>
      <c r="F47" s="31">
        <v>0</v>
      </c>
      <c r="G47" s="31">
        <v>0</v>
      </c>
    </row>
    <row r="48" spans="1:7" x14ac:dyDescent="0.25">
      <c r="A48" s="25"/>
      <c r="B48" s="25"/>
      <c r="C48" s="17"/>
      <c r="D48" s="17"/>
      <c r="E48" s="27" t="s">
        <v>33</v>
      </c>
      <c r="F48" s="40">
        <v>0</v>
      </c>
      <c r="G48" s="31">
        <v>0</v>
      </c>
    </row>
    <row r="49" spans="1:7" x14ac:dyDescent="0.25">
      <c r="A49" s="25"/>
      <c r="B49" s="25"/>
      <c r="C49" s="17"/>
      <c r="D49" s="17" t="s">
        <v>34</v>
      </c>
      <c r="E49" s="17"/>
      <c r="F49" s="40"/>
      <c r="G49" s="31">
        <v>0</v>
      </c>
    </row>
    <row r="50" spans="1:7" x14ac:dyDescent="0.25">
      <c r="A50" s="22"/>
      <c r="B50" s="22"/>
      <c r="C50" s="23"/>
      <c r="D50" s="23"/>
      <c r="E50" s="23" t="s">
        <v>30</v>
      </c>
      <c r="F50" s="31">
        <v>0</v>
      </c>
      <c r="G50" s="31">
        <v>0</v>
      </c>
    </row>
    <row r="51" spans="1:7" x14ac:dyDescent="0.25">
      <c r="A51" s="22"/>
      <c r="B51" s="22"/>
      <c r="C51" s="23"/>
      <c r="D51" s="23"/>
      <c r="E51" s="23" t="s">
        <v>31</v>
      </c>
      <c r="F51" s="31">
        <v>0</v>
      </c>
      <c r="G51" s="31">
        <v>0</v>
      </c>
    </row>
    <row r="52" spans="1:7" x14ac:dyDescent="0.25">
      <c r="A52" s="25"/>
      <c r="B52" s="25"/>
      <c r="C52" s="17"/>
      <c r="D52" s="17"/>
      <c r="E52" s="27" t="s">
        <v>35</v>
      </c>
      <c r="F52" s="40">
        <v>0</v>
      </c>
      <c r="G52" s="31">
        <v>0</v>
      </c>
    </row>
    <row r="53" spans="1:7" x14ac:dyDescent="0.25">
      <c r="A53" s="25"/>
      <c r="B53" s="25"/>
      <c r="C53" s="17"/>
      <c r="D53" s="17" t="s">
        <v>36</v>
      </c>
      <c r="E53" s="17"/>
      <c r="F53" s="40"/>
      <c r="G53" s="31">
        <v>0</v>
      </c>
    </row>
    <row r="54" spans="1:7" x14ac:dyDescent="0.25">
      <c r="A54" s="22"/>
      <c r="B54" s="22"/>
      <c r="C54" s="23"/>
      <c r="D54" s="23"/>
      <c r="E54" s="23" t="s">
        <v>30</v>
      </c>
      <c r="F54" s="31">
        <v>0</v>
      </c>
      <c r="G54" s="31">
        <v>0</v>
      </c>
    </row>
    <row r="55" spans="1:7" x14ac:dyDescent="0.25">
      <c r="A55" s="22"/>
      <c r="B55" s="22"/>
      <c r="C55" s="23"/>
      <c r="D55" s="23"/>
      <c r="E55" s="23" t="s">
        <v>31</v>
      </c>
      <c r="F55" s="31">
        <v>0</v>
      </c>
      <c r="G55" s="31">
        <v>0</v>
      </c>
    </row>
    <row r="56" spans="1:7" x14ac:dyDescent="0.25">
      <c r="A56" s="25"/>
      <c r="B56" s="25"/>
      <c r="C56" s="17"/>
      <c r="D56" s="17"/>
      <c r="E56" s="27" t="s">
        <v>37</v>
      </c>
      <c r="F56" s="40">
        <v>0</v>
      </c>
      <c r="G56" s="31">
        <v>0</v>
      </c>
    </row>
    <row r="57" spans="1:7" x14ac:dyDescent="0.25">
      <c r="A57" s="25"/>
      <c r="B57" s="25"/>
      <c r="C57" s="17"/>
      <c r="D57" s="27" t="s">
        <v>38</v>
      </c>
      <c r="E57" s="27"/>
      <c r="F57" s="30"/>
      <c r="G57" s="30"/>
    </row>
    <row r="58" spans="1:7" x14ac:dyDescent="0.25">
      <c r="A58" s="22"/>
      <c r="B58" s="22"/>
      <c r="C58" s="23" t="s">
        <v>39</v>
      </c>
      <c r="D58" s="23"/>
      <c r="E58" s="23"/>
      <c r="F58" s="31">
        <v>268518.3</v>
      </c>
      <c r="G58" s="31">
        <v>323913.13</v>
      </c>
    </row>
    <row r="59" spans="1:7" x14ac:dyDescent="0.25">
      <c r="A59" s="25"/>
      <c r="B59" s="25"/>
      <c r="C59" s="32" t="s">
        <v>40</v>
      </c>
      <c r="D59" s="27"/>
      <c r="E59" s="27"/>
      <c r="F59" s="33">
        <f>SUM(F58)</f>
        <v>268518.3</v>
      </c>
      <c r="G59" s="33">
        <v>323913.13</v>
      </c>
    </row>
    <row r="60" spans="1:7" x14ac:dyDescent="0.25">
      <c r="A60" s="25"/>
      <c r="B60" s="25"/>
      <c r="C60" s="29"/>
      <c r="D60" s="27"/>
      <c r="E60" s="27"/>
      <c r="F60" s="30"/>
      <c r="G60" s="30"/>
    </row>
    <row r="61" spans="1:7" x14ac:dyDescent="0.25">
      <c r="A61" s="35" t="s">
        <v>41</v>
      </c>
      <c r="B61" s="14"/>
      <c r="C61" s="17"/>
      <c r="D61" s="17"/>
      <c r="E61" s="17"/>
      <c r="F61" s="33">
        <f>+F59+F32</f>
        <v>269204.74</v>
      </c>
      <c r="G61" s="33">
        <v>325543.17</v>
      </c>
    </row>
    <row r="62" spans="1:7" x14ac:dyDescent="0.25">
      <c r="A62" s="36"/>
      <c r="B62" s="14"/>
      <c r="C62" s="17"/>
      <c r="D62" s="17"/>
      <c r="E62" s="17"/>
      <c r="F62" s="30"/>
      <c r="G62" s="30"/>
    </row>
    <row r="63" spans="1:7" x14ac:dyDescent="0.25">
      <c r="A63" s="16" t="s">
        <v>42</v>
      </c>
      <c r="B63" s="14"/>
      <c r="C63" s="17"/>
      <c r="D63" s="17"/>
      <c r="E63" s="17"/>
      <c r="F63" s="30"/>
      <c r="G63" s="30"/>
    </row>
    <row r="64" spans="1:7" x14ac:dyDescent="0.25">
      <c r="A64" s="19"/>
      <c r="B64" s="14"/>
      <c r="C64" s="17"/>
      <c r="D64" s="17"/>
      <c r="E64" s="17"/>
      <c r="F64" s="30"/>
      <c r="G64" s="30"/>
    </row>
    <row r="65" spans="1:7" x14ac:dyDescent="0.25">
      <c r="A65" s="20"/>
      <c r="B65" s="21" t="s">
        <v>43</v>
      </c>
      <c r="C65" s="17"/>
      <c r="D65" s="17"/>
      <c r="E65" s="17"/>
      <c r="F65" s="30"/>
      <c r="G65" s="30"/>
    </row>
    <row r="66" spans="1:7" x14ac:dyDescent="0.25">
      <c r="A66" s="22"/>
      <c r="B66" s="22"/>
      <c r="C66" s="23" t="s">
        <v>44</v>
      </c>
      <c r="D66" s="23"/>
      <c r="E66" s="23"/>
      <c r="F66" s="31">
        <v>0</v>
      </c>
      <c r="G66" s="31">
        <v>0</v>
      </c>
    </row>
    <row r="67" spans="1:7" x14ac:dyDescent="0.25">
      <c r="A67" s="22"/>
      <c r="B67" s="22"/>
      <c r="C67" s="23" t="s">
        <v>45</v>
      </c>
      <c r="D67" s="23"/>
      <c r="E67" s="23"/>
      <c r="F67" s="31">
        <v>0</v>
      </c>
      <c r="G67" s="31">
        <v>0</v>
      </c>
    </row>
    <row r="68" spans="1:7" x14ac:dyDescent="0.25">
      <c r="A68" s="22"/>
      <c r="B68" s="22"/>
      <c r="C68" s="23" t="s">
        <v>46</v>
      </c>
      <c r="D68" s="23"/>
      <c r="E68" s="23"/>
      <c r="F68" s="31">
        <v>0</v>
      </c>
      <c r="G68" s="31">
        <v>0</v>
      </c>
    </row>
    <row r="69" spans="1:7" x14ac:dyDescent="0.25">
      <c r="A69" s="22"/>
      <c r="B69" s="22"/>
      <c r="C69" s="23" t="s">
        <v>47</v>
      </c>
      <c r="D69" s="23"/>
      <c r="E69" s="23"/>
      <c r="F69" s="31">
        <v>0</v>
      </c>
      <c r="G69" s="31">
        <v>0</v>
      </c>
    </row>
    <row r="70" spans="1:7" x14ac:dyDescent="0.25">
      <c r="A70" s="22"/>
      <c r="B70" s="22"/>
      <c r="C70" s="23" t="s">
        <v>48</v>
      </c>
      <c r="D70" s="23"/>
      <c r="E70" s="23"/>
      <c r="F70" s="31">
        <v>0</v>
      </c>
      <c r="G70" s="31">
        <v>0</v>
      </c>
    </row>
    <row r="71" spans="1:7" x14ac:dyDescent="0.25">
      <c r="A71" s="25"/>
      <c r="B71" s="25"/>
      <c r="C71" s="32" t="s">
        <v>49</v>
      </c>
      <c r="D71" s="27"/>
      <c r="E71" s="27"/>
      <c r="F71" s="33">
        <v>0</v>
      </c>
      <c r="G71" s="33">
        <v>0</v>
      </c>
    </row>
    <row r="72" spans="1:7" x14ac:dyDescent="0.25">
      <c r="A72" s="25"/>
      <c r="B72" s="25"/>
      <c r="C72" s="29"/>
      <c r="D72" s="27"/>
      <c r="E72" s="27"/>
      <c r="F72" s="30"/>
      <c r="G72" s="30"/>
    </row>
    <row r="73" spans="1:7" x14ac:dyDescent="0.25">
      <c r="A73" s="20"/>
      <c r="B73" s="21" t="s">
        <v>50</v>
      </c>
      <c r="C73" s="17"/>
      <c r="D73" s="17"/>
      <c r="E73" s="17"/>
      <c r="F73" s="30"/>
      <c r="G73" s="30"/>
    </row>
    <row r="74" spans="1:7" x14ac:dyDescent="0.25">
      <c r="A74" s="25"/>
      <c r="B74" s="25"/>
      <c r="C74" s="17" t="s">
        <v>51</v>
      </c>
      <c r="D74" s="17"/>
      <c r="E74" s="17"/>
      <c r="F74" s="30"/>
      <c r="G74" s="30"/>
    </row>
    <row r="75" spans="1:7" x14ac:dyDescent="0.25">
      <c r="A75" s="22"/>
      <c r="B75" s="22"/>
      <c r="C75" s="23"/>
      <c r="D75" s="23"/>
      <c r="E75" s="23" t="s">
        <v>30</v>
      </c>
      <c r="F75" s="31">
        <v>0</v>
      </c>
      <c r="G75" s="31">
        <v>0</v>
      </c>
    </row>
    <row r="76" spans="1:7" x14ac:dyDescent="0.25">
      <c r="A76" s="22"/>
      <c r="B76" s="22"/>
      <c r="C76" s="23"/>
      <c r="D76" s="23"/>
      <c r="E76" s="23" t="s">
        <v>31</v>
      </c>
      <c r="F76" s="31">
        <v>0</v>
      </c>
      <c r="G76" s="31">
        <v>0</v>
      </c>
    </row>
    <row r="77" spans="1:7" x14ac:dyDescent="0.25">
      <c r="A77" s="25"/>
      <c r="B77" s="25"/>
      <c r="C77" s="17"/>
      <c r="D77" s="17"/>
      <c r="E77" s="27" t="s">
        <v>52</v>
      </c>
      <c r="F77" s="31">
        <v>0</v>
      </c>
      <c r="G77" s="31">
        <v>0</v>
      </c>
    </row>
    <row r="78" spans="1:7" x14ac:dyDescent="0.25">
      <c r="A78" s="25"/>
      <c r="B78" s="25"/>
      <c r="C78" s="17" t="s">
        <v>53</v>
      </c>
      <c r="D78" s="17"/>
      <c r="E78" s="17"/>
      <c r="F78" s="31"/>
      <c r="G78" s="31"/>
    </row>
    <row r="79" spans="1:7" x14ac:dyDescent="0.25">
      <c r="A79" s="22"/>
      <c r="B79" s="22"/>
      <c r="C79" s="23"/>
      <c r="D79" s="23"/>
      <c r="E79" s="23" t="s">
        <v>30</v>
      </c>
      <c r="F79" s="31">
        <v>0</v>
      </c>
      <c r="G79" s="31">
        <v>0</v>
      </c>
    </row>
    <row r="80" spans="1:7" x14ac:dyDescent="0.25">
      <c r="A80" s="22"/>
      <c r="B80" s="22"/>
      <c r="C80" s="23"/>
      <c r="D80" s="23"/>
      <c r="E80" s="23" t="s">
        <v>31</v>
      </c>
      <c r="F80" s="31">
        <v>0</v>
      </c>
      <c r="G80" s="31">
        <v>0</v>
      </c>
    </row>
    <row r="81" spans="1:7" x14ac:dyDescent="0.25">
      <c r="A81" s="25"/>
      <c r="B81" s="25"/>
      <c r="C81" s="17"/>
      <c r="D81" s="17"/>
      <c r="E81" s="27" t="s">
        <v>54</v>
      </c>
      <c r="F81" s="31">
        <v>0</v>
      </c>
      <c r="G81" s="31">
        <v>0</v>
      </c>
    </row>
    <row r="82" spans="1:7" x14ac:dyDescent="0.25">
      <c r="A82" s="25"/>
      <c r="B82" s="25"/>
      <c r="C82" s="17" t="s">
        <v>55</v>
      </c>
      <c r="D82" s="17"/>
      <c r="E82" s="17"/>
      <c r="F82" s="31"/>
      <c r="G82" s="31"/>
    </row>
    <row r="83" spans="1:7" x14ac:dyDescent="0.25">
      <c r="A83" s="22"/>
      <c r="B83" s="22"/>
      <c r="C83" s="23"/>
      <c r="D83" s="23"/>
      <c r="E83" s="23" t="s">
        <v>30</v>
      </c>
      <c r="F83" s="31">
        <v>0</v>
      </c>
      <c r="G83" s="31">
        <v>0</v>
      </c>
    </row>
    <row r="84" spans="1:7" x14ac:dyDescent="0.25">
      <c r="A84" s="22"/>
      <c r="B84" s="22"/>
      <c r="C84" s="23"/>
      <c r="D84" s="23"/>
      <c r="E84" s="23" t="s">
        <v>31</v>
      </c>
      <c r="F84" s="31">
        <v>0</v>
      </c>
      <c r="G84" s="31">
        <v>0</v>
      </c>
    </row>
    <row r="85" spans="1:7" x14ac:dyDescent="0.25">
      <c r="A85" s="25"/>
      <c r="B85" s="25"/>
      <c r="C85" s="17"/>
      <c r="D85" s="17"/>
      <c r="E85" s="27" t="s">
        <v>56</v>
      </c>
      <c r="F85" s="31">
        <v>0</v>
      </c>
      <c r="G85" s="31">
        <v>0</v>
      </c>
    </row>
    <row r="86" spans="1:7" x14ac:dyDescent="0.25">
      <c r="A86" s="25"/>
      <c r="B86" s="25"/>
      <c r="C86" s="17" t="s">
        <v>57</v>
      </c>
      <c r="D86" s="17"/>
      <c r="E86" s="17"/>
      <c r="F86" s="31"/>
      <c r="G86" s="31"/>
    </row>
    <row r="87" spans="1:7" x14ac:dyDescent="0.25">
      <c r="A87" s="22"/>
      <c r="B87" s="22"/>
      <c r="C87" s="23"/>
      <c r="D87" s="23"/>
      <c r="E87" s="23" t="s">
        <v>30</v>
      </c>
      <c r="F87" s="31">
        <v>0</v>
      </c>
      <c r="G87" s="31">
        <v>0</v>
      </c>
    </row>
    <row r="88" spans="1:7" x14ac:dyDescent="0.25">
      <c r="A88" s="22"/>
      <c r="B88" s="22"/>
      <c r="C88" s="23"/>
      <c r="D88" s="23"/>
      <c r="E88" s="23" t="s">
        <v>31</v>
      </c>
      <c r="F88" s="31">
        <v>0</v>
      </c>
      <c r="G88" s="31">
        <v>0</v>
      </c>
    </row>
    <row r="89" spans="1:7" x14ac:dyDescent="0.25">
      <c r="A89" s="25"/>
      <c r="B89" s="25"/>
      <c r="C89" s="17"/>
      <c r="D89" s="17"/>
      <c r="E89" s="27" t="s">
        <v>58</v>
      </c>
      <c r="F89" s="31">
        <v>0</v>
      </c>
      <c r="G89" s="31">
        <v>0</v>
      </c>
    </row>
    <row r="90" spans="1:7" x14ac:dyDescent="0.25">
      <c r="A90" s="25"/>
      <c r="B90" s="25"/>
      <c r="C90" s="17" t="s">
        <v>59</v>
      </c>
      <c r="D90" s="17"/>
      <c r="E90" s="17"/>
      <c r="F90" s="31"/>
      <c r="G90" s="31"/>
    </row>
    <row r="91" spans="1:7" x14ac:dyDescent="0.25">
      <c r="A91" s="22"/>
      <c r="B91" s="22"/>
      <c r="C91" s="23"/>
      <c r="D91" s="23"/>
      <c r="E91" s="23" t="s">
        <v>30</v>
      </c>
      <c r="F91" s="31">
        <v>0</v>
      </c>
      <c r="G91" s="31">
        <v>0</v>
      </c>
    </row>
    <row r="92" spans="1:7" x14ac:dyDescent="0.25">
      <c r="A92" s="22"/>
      <c r="B92" s="22"/>
      <c r="C92" s="23"/>
      <c r="D92" s="23"/>
      <c r="E92" s="23" t="s">
        <v>31</v>
      </c>
      <c r="F92" s="31">
        <v>0</v>
      </c>
      <c r="G92" s="31">
        <v>0</v>
      </c>
    </row>
    <row r="93" spans="1:7" x14ac:dyDescent="0.25">
      <c r="A93" s="25"/>
      <c r="B93" s="25"/>
      <c r="C93" s="17"/>
      <c r="D93" s="17"/>
      <c r="E93" s="27" t="s">
        <v>60</v>
      </c>
      <c r="F93" s="31">
        <v>0</v>
      </c>
      <c r="G93" s="31">
        <v>0</v>
      </c>
    </row>
    <row r="94" spans="1:7" x14ac:dyDescent="0.25">
      <c r="A94" s="25"/>
      <c r="B94" s="25"/>
      <c r="C94" s="17" t="s">
        <v>61</v>
      </c>
      <c r="D94" s="17"/>
      <c r="E94" s="17"/>
      <c r="F94" s="31"/>
      <c r="G94" s="31"/>
    </row>
    <row r="95" spans="1:7" x14ac:dyDescent="0.25">
      <c r="A95" s="22"/>
      <c r="B95" s="22"/>
      <c r="C95" s="23"/>
      <c r="D95" s="23"/>
      <c r="E95" s="23" t="s">
        <v>30</v>
      </c>
      <c r="F95" s="31">
        <v>0</v>
      </c>
      <c r="G95" s="31">
        <v>0</v>
      </c>
    </row>
    <row r="96" spans="1:7" x14ac:dyDescent="0.25">
      <c r="A96" s="22"/>
      <c r="B96" s="22"/>
      <c r="C96" s="23"/>
      <c r="D96" s="23"/>
      <c r="E96" s="23" t="s">
        <v>31</v>
      </c>
      <c r="F96" s="31">
        <v>0</v>
      </c>
      <c r="G96" s="31">
        <v>0</v>
      </c>
    </row>
    <row r="97" spans="1:7" x14ac:dyDescent="0.25">
      <c r="A97" s="25"/>
      <c r="B97" s="25"/>
      <c r="C97" s="17"/>
      <c r="D97" s="17"/>
      <c r="E97" s="27" t="s">
        <v>35</v>
      </c>
      <c r="F97" s="31">
        <v>0</v>
      </c>
      <c r="G97" s="31">
        <v>0</v>
      </c>
    </row>
    <row r="98" spans="1:7" x14ac:dyDescent="0.25">
      <c r="A98" s="25"/>
      <c r="B98" s="25"/>
      <c r="C98" s="17" t="s">
        <v>62</v>
      </c>
      <c r="D98" s="17"/>
      <c r="E98" s="17"/>
      <c r="F98" s="31"/>
      <c r="G98" s="31"/>
    </row>
    <row r="99" spans="1:7" x14ac:dyDescent="0.25">
      <c r="A99" s="22"/>
      <c r="B99" s="22"/>
      <c r="C99" s="23"/>
      <c r="D99" s="23"/>
      <c r="E99" s="23" t="s">
        <v>30</v>
      </c>
      <c r="F99" s="31">
        <v>0</v>
      </c>
      <c r="G99" s="31">
        <v>0</v>
      </c>
    </row>
    <row r="100" spans="1:7" x14ac:dyDescent="0.25">
      <c r="A100" s="22"/>
      <c r="B100" s="22"/>
      <c r="C100" s="23"/>
      <c r="D100" s="23"/>
      <c r="E100" s="23" t="s">
        <v>31</v>
      </c>
      <c r="F100" s="31">
        <v>0</v>
      </c>
      <c r="G100" s="31">
        <v>0</v>
      </c>
    </row>
    <row r="101" spans="1:7" x14ac:dyDescent="0.25">
      <c r="A101" s="25"/>
      <c r="B101" s="25"/>
      <c r="C101" s="17"/>
      <c r="D101" s="17"/>
      <c r="E101" s="27" t="s">
        <v>63</v>
      </c>
      <c r="F101" s="31">
        <v>0</v>
      </c>
      <c r="G101" s="31">
        <v>0</v>
      </c>
    </row>
    <row r="102" spans="1:7" x14ac:dyDescent="0.25">
      <c r="A102" s="25"/>
      <c r="B102" s="25"/>
      <c r="C102" s="17" t="s">
        <v>64</v>
      </c>
      <c r="D102" s="17"/>
      <c r="E102" s="17"/>
      <c r="F102" s="31"/>
      <c r="G102" s="31"/>
    </row>
    <row r="103" spans="1:7" x14ac:dyDescent="0.25">
      <c r="A103" s="22"/>
      <c r="B103" s="22"/>
      <c r="C103" s="23"/>
      <c r="D103" s="23"/>
      <c r="E103" s="23" t="s">
        <v>30</v>
      </c>
      <c r="F103" s="31">
        <v>0</v>
      </c>
      <c r="G103" s="31">
        <v>0</v>
      </c>
    </row>
    <row r="104" spans="1:7" x14ac:dyDescent="0.25">
      <c r="A104" s="22"/>
      <c r="B104" s="22"/>
      <c r="C104" s="23"/>
      <c r="D104" s="23"/>
      <c r="E104" s="23" t="s">
        <v>31</v>
      </c>
      <c r="F104" s="31">
        <v>0</v>
      </c>
      <c r="G104" s="31">
        <v>0</v>
      </c>
    </row>
    <row r="105" spans="1:7" x14ac:dyDescent="0.25">
      <c r="A105" s="25"/>
      <c r="B105" s="25"/>
      <c r="C105" s="17"/>
      <c r="D105" s="17"/>
      <c r="E105" s="27" t="s">
        <v>65</v>
      </c>
      <c r="F105" s="31">
        <v>0</v>
      </c>
      <c r="G105" s="31">
        <v>0</v>
      </c>
    </row>
    <row r="106" spans="1:7" x14ac:dyDescent="0.25">
      <c r="A106" s="25"/>
      <c r="B106" s="25"/>
      <c r="C106" s="17" t="s">
        <v>66</v>
      </c>
      <c r="D106" s="17"/>
      <c r="E106" s="17"/>
      <c r="F106" s="31"/>
      <c r="G106" s="31"/>
    </row>
    <row r="107" spans="1:7" x14ac:dyDescent="0.25">
      <c r="A107" s="22"/>
      <c r="B107" s="22"/>
      <c r="C107" s="23"/>
      <c r="D107" s="23"/>
      <c r="E107" s="23" t="s">
        <v>30</v>
      </c>
      <c r="F107" s="31">
        <v>0</v>
      </c>
      <c r="G107" s="31">
        <v>0</v>
      </c>
    </row>
    <row r="108" spans="1:7" x14ac:dyDescent="0.25">
      <c r="A108" s="22"/>
      <c r="B108" s="22"/>
      <c r="C108" s="23"/>
      <c r="D108" s="23"/>
      <c r="E108" s="23" t="s">
        <v>31</v>
      </c>
      <c r="F108" s="31">
        <v>0</v>
      </c>
      <c r="G108" s="31">
        <v>0</v>
      </c>
    </row>
    <row r="109" spans="1:7" x14ac:dyDescent="0.25">
      <c r="A109" s="25"/>
      <c r="B109" s="25"/>
      <c r="C109" s="17"/>
      <c r="D109" s="17"/>
      <c r="E109" s="27" t="s">
        <v>67</v>
      </c>
      <c r="F109" s="31">
        <v>0</v>
      </c>
      <c r="G109" s="31">
        <v>0</v>
      </c>
    </row>
    <row r="110" spans="1:7" x14ac:dyDescent="0.25">
      <c r="A110" s="25"/>
      <c r="B110" s="25"/>
      <c r="C110" s="17" t="s">
        <v>68</v>
      </c>
      <c r="D110" s="17"/>
      <c r="E110" s="17"/>
      <c r="F110" s="31"/>
      <c r="G110" s="31"/>
    </row>
    <row r="111" spans="1:7" x14ac:dyDescent="0.25">
      <c r="A111" s="22"/>
      <c r="B111" s="22"/>
      <c r="C111" s="23"/>
      <c r="D111" s="23"/>
      <c r="E111" s="23" t="s">
        <v>30</v>
      </c>
      <c r="F111" s="31">
        <v>0</v>
      </c>
      <c r="G111" s="31">
        <v>0</v>
      </c>
    </row>
    <row r="112" spans="1:7" x14ac:dyDescent="0.25">
      <c r="A112" s="22"/>
      <c r="B112" s="22"/>
      <c r="C112" s="23"/>
      <c r="D112" s="23"/>
      <c r="E112" s="23" t="s">
        <v>31</v>
      </c>
      <c r="F112" s="31">
        <v>0</v>
      </c>
      <c r="G112" s="31">
        <v>0</v>
      </c>
    </row>
    <row r="113" spans="1:7" x14ac:dyDescent="0.25">
      <c r="A113" s="25"/>
      <c r="B113" s="25"/>
      <c r="C113" s="17"/>
      <c r="D113" s="17"/>
      <c r="E113" s="27" t="s">
        <v>69</v>
      </c>
      <c r="F113" s="31">
        <v>0</v>
      </c>
      <c r="G113" s="31">
        <v>0</v>
      </c>
    </row>
    <row r="114" spans="1:7" x14ac:dyDescent="0.25">
      <c r="A114" s="25"/>
      <c r="B114" s="25"/>
      <c r="C114" s="17" t="s">
        <v>70</v>
      </c>
      <c r="D114" s="17"/>
      <c r="E114" s="17"/>
      <c r="F114" s="31"/>
      <c r="G114" s="31"/>
    </row>
    <row r="115" spans="1:7" x14ac:dyDescent="0.25">
      <c r="A115" s="22"/>
      <c r="B115" s="22"/>
      <c r="C115" s="23"/>
      <c r="D115" s="23"/>
      <c r="E115" s="23" t="s">
        <v>30</v>
      </c>
      <c r="F115" s="31">
        <v>0</v>
      </c>
      <c r="G115" s="31">
        <v>0</v>
      </c>
    </row>
    <row r="116" spans="1:7" x14ac:dyDescent="0.25">
      <c r="A116" s="22"/>
      <c r="B116" s="22"/>
      <c r="C116" s="23"/>
      <c r="D116" s="23"/>
      <c r="E116" s="23" t="s">
        <v>31</v>
      </c>
      <c r="F116" s="31">
        <v>0</v>
      </c>
      <c r="G116" s="31">
        <v>0</v>
      </c>
    </row>
    <row r="117" spans="1:7" x14ac:dyDescent="0.25">
      <c r="A117" s="25"/>
      <c r="B117" s="25"/>
      <c r="C117" s="17"/>
      <c r="D117" s="17"/>
      <c r="E117" s="27" t="s">
        <v>71</v>
      </c>
      <c r="F117" s="31">
        <v>0</v>
      </c>
      <c r="G117" s="31">
        <v>0</v>
      </c>
    </row>
    <row r="118" spans="1:7" x14ac:dyDescent="0.25">
      <c r="A118" s="25"/>
      <c r="B118" s="25"/>
      <c r="C118" s="17" t="s">
        <v>72</v>
      </c>
      <c r="D118" s="17"/>
      <c r="E118" s="17"/>
      <c r="F118" s="31"/>
      <c r="G118" s="31"/>
    </row>
    <row r="119" spans="1:7" x14ac:dyDescent="0.25">
      <c r="A119" s="22"/>
      <c r="B119" s="22"/>
      <c r="C119" s="23"/>
      <c r="D119" s="23"/>
      <c r="E119" s="23" t="s">
        <v>30</v>
      </c>
      <c r="F119" s="31">
        <v>0</v>
      </c>
      <c r="G119" s="31">
        <v>0</v>
      </c>
    </row>
    <row r="120" spans="1:7" x14ac:dyDescent="0.25">
      <c r="A120" s="22"/>
      <c r="B120" s="22"/>
      <c r="C120" s="23"/>
      <c r="D120" s="23"/>
      <c r="E120" s="23" t="s">
        <v>31</v>
      </c>
      <c r="F120" s="31">
        <v>0</v>
      </c>
      <c r="G120" s="31">
        <v>0</v>
      </c>
    </row>
    <row r="121" spans="1:7" x14ac:dyDescent="0.25">
      <c r="A121" s="25"/>
      <c r="B121" s="25"/>
      <c r="C121" s="17"/>
      <c r="D121" s="17"/>
      <c r="E121" s="27" t="s">
        <v>37</v>
      </c>
      <c r="F121" s="31">
        <v>0</v>
      </c>
      <c r="G121" s="31">
        <v>0</v>
      </c>
    </row>
    <row r="122" spans="1:7" x14ac:dyDescent="0.25">
      <c r="A122" s="25"/>
      <c r="B122" s="25"/>
      <c r="C122" s="32" t="s">
        <v>73</v>
      </c>
      <c r="D122" s="27"/>
      <c r="E122" s="27"/>
      <c r="F122" s="33">
        <f>SUM(F79:F121)</f>
        <v>0</v>
      </c>
      <c r="G122" s="33"/>
    </row>
    <row r="123" spans="1:7" x14ac:dyDescent="0.25">
      <c r="A123" s="25"/>
      <c r="B123" s="25"/>
      <c r="C123" s="29"/>
      <c r="D123" s="27"/>
      <c r="E123" s="27"/>
      <c r="F123" s="40"/>
      <c r="G123" s="40"/>
    </row>
    <row r="124" spans="1:7" x14ac:dyDescent="0.25">
      <c r="A124" s="20"/>
      <c r="B124" s="21" t="s">
        <v>74</v>
      </c>
      <c r="C124" s="17"/>
      <c r="D124" s="17"/>
      <c r="E124" s="17"/>
      <c r="F124" s="30"/>
      <c r="G124" s="30"/>
    </row>
    <row r="125" spans="1:7" x14ac:dyDescent="0.25">
      <c r="A125" s="22"/>
      <c r="B125" s="22"/>
      <c r="C125" s="23" t="s">
        <v>75</v>
      </c>
      <c r="D125" s="23"/>
      <c r="E125" s="23"/>
      <c r="F125" s="24"/>
      <c r="G125" s="24"/>
    </row>
    <row r="126" spans="1:7" x14ac:dyDescent="0.25">
      <c r="A126" s="22"/>
      <c r="B126" s="22"/>
      <c r="C126" s="23" t="s">
        <v>76</v>
      </c>
      <c r="D126" s="23"/>
      <c r="E126" s="23"/>
      <c r="F126" s="24"/>
      <c r="G126" s="24"/>
    </row>
    <row r="127" spans="1:7" x14ac:dyDescent="0.25">
      <c r="A127" s="22"/>
      <c r="B127" s="22"/>
      <c r="C127" s="23" t="s">
        <v>39</v>
      </c>
      <c r="D127" s="23"/>
      <c r="E127" s="23"/>
      <c r="F127" s="24"/>
      <c r="G127" s="24"/>
    </row>
    <row r="128" spans="1:7" x14ac:dyDescent="0.25">
      <c r="A128" s="25"/>
      <c r="B128" s="25"/>
      <c r="C128" s="32" t="s">
        <v>77</v>
      </c>
      <c r="D128" s="27"/>
      <c r="E128" s="27"/>
      <c r="F128" s="33">
        <v>0</v>
      </c>
      <c r="G128" s="33">
        <v>0</v>
      </c>
    </row>
    <row r="129" spans="1:7" x14ac:dyDescent="0.25">
      <c r="A129" s="25"/>
      <c r="B129" s="25"/>
      <c r="C129" s="29"/>
      <c r="D129" s="27"/>
      <c r="E129" s="27"/>
      <c r="F129" s="30"/>
      <c r="G129" s="30"/>
    </row>
    <row r="130" spans="1:7" x14ac:dyDescent="0.25">
      <c r="A130" s="20"/>
      <c r="B130" s="21" t="s">
        <v>78</v>
      </c>
      <c r="C130" s="17"/>
      <c r="D130" s="17"/>
      <c r="E130" s="17"/>
      <c r="F130" s="30"/>
      <c r="G130" s="30"/>
    </row>
    <row r="131" spans="1:7" x14ac:dyDescent="0.25">
      <c r="A131" s="22"/>
      <c r="B131" s="22"/>
      <c r="C131" s="23" t="s">
        <v>79</v>
      </c>
      <c r="D131" s="23"/>
      <c r="E131" s="23"/>
      <c r="F131" s="31">
        <v>238629.24</v>
      </c>
      <c r="G131" s="31">
        <v>322797.28000000003</v>
      </c>
    </row>
    <row r="132" spans="1:7" x14ac:dyDescent="0.25">
      <c r="A132" s="22"/>
      <c r="B132" s="22"/>
      <c r="C132" s="23" t="s">
        <v>80</v>
      </c>
      <c r="D132" s="23"/>
      <c r="E132" s="23"/>
      <c r="F132" s="24"/>
      <c r="G132" s="24"/>
    </row>
    <row r="133" spans="1:7" x14ac:dyDescent="0.25">
      <c r="A133" s="22"/>
      <c r="B133" s="22"/>
      <c r="C133" s="23" t="s">
        <v>81</v>
      </c>
      <c r="D133" s="23"/>
      <c r="E133" s="23"/>
      <c r="F133" s="31">
        <v>1377.54</v>
      </c>
      <c r="G133" s="31">
        <v>494.01</v>
      </c>
    </row>
    <row r="134" spans="1:7" x14ac:dyDescent="0.25">
      <c r="A134" s="25"/>
      <c r="B134" s="25"/>
      <c r="C134" s="32" t="s">
        <v>82</v>
      </c>
      <c r="D134" s="27"/>
      <c r="E134" s="27"/>
      <c r="F134" s="33"/>
      <c r="G134" s="33"/>
    </row>
    <row r="135" spans="1:7" x14ac:dyDescent="0.25">
      <c r="A135" s="25"/>
      <c r="B135" s="25"/>
      <c r="C135" s="29"/>
      <c r="D135" s="27"/>
      <c r="E135" s="27"/>
      <c r="F135" s="30"/>
      <c r="G135" s="30"/>
    </row>
    <row r="136" spans="1:7" x14ac:dyDescent="0.25">
      <c r="A136" s="35" t="s">
        <v>83</v>
      </c>
      <c r="B136" s="14"/>
      <c r="C136" s="17"/>
      <c r="D136" s="17"/>
      <c r="E136" s="17"/>
      <c r="F136" s="45">
        <f>SUM(F131:F135)</f>
        <v>240006.78</v>
      </c>
      <c r="G136" s="45">
        <v>323291.29000000004</v>
      </c>
    </row>
    <row r="137" spans="1:7" x14ac:dyDescent="0.25">
      <c r="A137" s="36"/>
      <c r="B137" s="14"/>
      <c r="C137" s="17"/>
      <c r="D137" s="17"/>
      <c r="E137" s="17"/>
      <c r="F137" s="30"/>
      <c r="G137" s="30"/>
    </row>
    <row r="138" spans="1:7" x14ac:dyDescent="0.25">
      <c r="A138" s="16" t="s">
        <v>84</v>
      </c>
      <c r="B138" s="14"/>
      <c r="C138" s="17"/>
      <c r="D138" s="17"/>
      <c r="E138" s="17"/>
      <c r="F138" s="37"/>
      <c r="G138" s="37"/>
    </row>
    <row r="139" spans="1:7" ht="15.75" thickBot="1" x14ac:dyDescent="0.3">
      <c r="A139" s="19"/>
      <c r="B139" s="14"/>
      <c r="C139" s="17"/>
      <c r="D139" s="17"/>
      <c r="E139" s="17"/>
      <c r="F139" s="30"/>
      <c r="G139" s="30"/>
    </row>
    <row r="140" spans="1:7" ht="18" thickBot="1" x14ac:dyDescent="0.4">
      <c r="A140" s="38" t="s">
        <v>85</v>
      </c>
      <c r="B140" s="14"/>
      <c r="C140" s="14"/>
      <c r="D140" s="14"/>
      <c r="E140" s="14"/>
      <c r="F140" s="118">
        <f>+F136+F61</f>
        <v>509211.52</v>
      </c>
      <c r="G140" s="46">
        <v>648834.46</v>
      </c>
    </row>
    <row r="141" spans="1:7" ht="15.75" x14ac:dyDescent="0.25">
      <c r="A141" s="13"/>
      <c r="B141" s="14"/>
      <c r="C141" s="14"/>
      <c r="D141" s="14"/>
      <c r="E141" s="14"/>
      <c r="F141" s="30"/>
      <c r="G141" s="30"/>
    </row>
    <row r="142" spans="1:7" ht="15.75" x14ac:dyDescent="0.25">
      <c r="A142" s="179" t="s">
        <v>86</v>
      </c>
      <c r="B142" s="14"/>
      <c r="C142" s="14"/>
      <c r="D142" s="14"/>
      <c r="E142" s="14"/>
      <c r="F142" s="30"/>
      <c r="G142" s="30"/>
    </row>
    <row r="143" spans="1:7" ht="15.75" x14ac:dyDescent="0.25">
      <c r="A143" s="13"/>
      <c r="B143" s="14"/>
      <c r="C143" s="14"/>
      <c r="D143" s="14"/>
      <c r="E143" s="14"/>
      <c r="F143" s="30"/>
      <c r="G143" s="30"/>
    </row>
    <row r="144" spans="1:7" x14ac:dyDescent="0.25">
      <c r="A144" s="16" t="s">
        <v>87</v>
      </c>
      <c r="B144" s="14"/>
      <c r="C144" s="17"/>
      <c r="D144" s="17"/>
      <c r="E144" s="17"/>
      <c r="F144" s="30"/>
      <c r="G144" s="30"/>
    </row>
    <row r="145" spans="1:7" x14ac:dyDescent="0.25">
      <c r="A145" s="19"/>
      <c r="B145" s="14"/>
      <c r="C145" s="17"/>
      <c r="D145" s="17"/>
      <c r="E145" s="17"/>
      <c r="F145" s="30"/>
      <c r="G145" s="30"/>
    </row>
    <row r="146" spans="1:7" x14ac:dyDescent="0.25">
      <c r="A146" s="20"/>
      <c r="B146" s="21" t="s">
        <v>88</v>
      </c>
      <c r="C146" s="17"/>
      <c r="D146" s="17"/>
      <c r="E146" s="17"/>
      <c r="F146" s="42">
        <v>0</v>
      </c>
      <c r="G146" s="42">
        <v>0</v>
      </c>
    </row>
    <row r="147" spans="1:7" x14ac:dyDescent="0.25">
      <c r="A147" s="20"/>
      <c r="B147" s="39"/>
      <c r="C147" s="17"/>
      <c r="D147" s="17"/>
      <c r="E147" s="17"/>
      <c r="F147" s="30"/>
      <c r="G147" s="30"/>
    </row>
    <row r="148" spans="1:7" x14ac:dyDescent="0.25">
      <c r="A148" s="20"/>
      <c r="B148" s="21" t="s">
        <v>89</v>
      </c>
      <c r="C148" s="17"/>
      <c r="D148" s="17"/>
      <c r="E148" s="17"/>
      <c r="F148" s="30"/>
      <c r="G148" s="30"/>
    </row>
    <row r="149" spans="1:7" x14ac:dyDescent="0.25">
      <c r="A149" s="22"/>
      <c r="B149" s="22"/>
      <c r="C149" s="23" t="s">
        <v>90</v>
      </c>
      <c r="D149" s="23"/>
      <c r="E149" s="23"/>
      <c r="F149" s="31">
        <v>0</v>
      </c>
      <c r="G149" s="31"/>
    </row>
    <row r="150" spans="1:7" x14ac:dyDescent="0.25">
      <c r="A150" s="22"/>
      <c r="B150" s="22"/>
      <c r="C150" s="23" t="s">
        <v>91</v>
      </c>
      <c r="D150" s="23"/>
      <c r="E150" s="23"/>
      <c r="F150" s="31">
        <v>0</v>
      </c>
      <c r="G150" s="31"/>
    </row>
    <row r="151" spans="1:7" x14ac:dyDescent="0.25">
      <c r="A151" s="22"/>
      <c r="B151" s="22"/>
      <c r="C151" s="23" t="s">
        <v>92</v>
      </c>
      <c r="D151" s="23"/>
      <c r="E151" s="23"/>
      <c r="F151" s="31">
        <v>0</v>
      </c>
      <c r="G151" s="31"/>
    </row>
    <row r="152" spans="1:7" x14ac:dyDescent="0.25">
      <c r="A152" s="25"/>
      <c r="B152" s="25"/>
      <c r="C152" s="32" t="s">
        <v>93</v>
      </c>
      <c r="D152" s="27"/>
      <c r="E152" s="27"/>
      <c r="F152" s="33">
        <v>0</v>
      </c>
      <c r="G152" s="33">
        <v>0</v>
      </c>
    </row>
    <row r="153" spans="1:7" x14ac:dyDescent="0.25">
      <c r="A153" s="25"/>
      <c r="B153" s="25"/>
      <c r="C153" s="29"/>
      <c r="D153" s="27"/>
      <c r="E153" s="27"/>
      <c r="F153" s="30"/>
      <c r="G153" s="30"/>
    </row>
    <row r="154" spans="1:7" x14ac:dyDescent="0.25">
      <c r="A154" s="20"/>
      <c r="B154" s="21" t="s">
        <v>94</v>
      </c>
      <c r="C154" s="17"/>
      <c r="D154" s="17"/>
      <c r="E154" s="17"/>
      <c r="F154" s="30"/>
      <c r="G154" s="30"/>
    </row>
    <row r="155" spans="1:7" x14ac:dyDescent="0.25">
      <c r="A155" s="22"/>
      <c r="B155" s="22"/>
      <c r="C155" s="23" t="s">
        <v>95</v>
      </c>
      <c r="D155" s="23"/>
      <c r="E155" s="23"/>
      <c r="F155" s="31">
        <v>572597.21</v>
      </c>
      <c r="G155" s="31">
        <v>641572.22</v>
      </c>
    </row>
    <row r="156" spans="1:7" x14ac:dyDescent="0.25">
      <c r="A156" s="22"/>
      <c r="B156" s="22"/>
      <c r="C156" s="23" t="s">
        <v>96</v>
      </c>
      <c r="D156" s="23"/>
      <c r="E156" s="23"/>
      <c r="F156" s="31">
        <v>0</v>
      </c>
      <c r="G156" s="24"/>
    </row>
    <row r="157" spans="1:7" x14ac:dyDescent="0.25">
      <c r="A157" s="25"/>
      <c r="B157" s="25"/>
      <c r="C157" s="32" t="s">
        <v>97</v>
      </c>
      <c r="D157" s="27"/>
      <c r="E157" s="27"/>
      <c r="F157" s="33">
        <f>SUM(F155:F156)</f>
        <v>572597.21</v>
      </c>
      <c r="G157" s="33">
        <v>641572.22</v>
      </c>
    </row>
    <row r="158" spans="1:7" x14ac:dyDescent="0.25">
      <c r="A158" s="25"/>
      <c r="B158" s="25"/>
      <c r="C158" s="29"/>
      <c r="D158" s="27"/>
      <c r="E158" s="27"/>
      <c r="F158" s="30"/>
      <c r="G158" s="30"/>
    </row>
    <row r="159" spans="1:7" ht="16.5" x14ac:dyDescent="0.35">
      <c r="A159" s="20"/>
      <c r="B159" s="21" t="s">
        <v>98</v>
      </c>
      <c r="C159" s="17"/>
      <c r="D159" s="17"/>
      <c r="E159" s="17"/>
      <c r="F159" s="177">
        <v>-129902.41</v>
      </c>
      <c r="G159" s="47">
        <v>-68975.009999999995</v>
      </c>
    </row>
    <row r="160" spans="1:7" x14ac:dyDescent="0.25">
      <c r="A160" s="20"/>
      <c r="B160" s="39"/>
      <c r="C160" s="17"/>
      <c r="D160" s="17"/>
      <c r="E160" s="17"/>
      <c r="F160" s="30"/>
      <c r="G160" s="30"/>
    </row>
    <row r="161" spans="1:7" x14ac:dyDescent="0.25">
      <c r="A161" s="35" t="s">
        <v>99</v>
      </c>
      <c r="B161" s="14"/>
      <c r="C161" s="17"/>
      <c r="D161" s="17"/>
      <c r="E161" s="17"/>
      <c r="F161" s="41">
        <f>SUM(F157:F160)</f>
        <v>442694.79999999993</v>
      </c>
      <c r="G161" s="41">
        <v>572597.21</v>
      </c>
    </row>
    <row r="162" spans="1:7" x14ac:dyDescent="0.25">
      <c r="A162" s="36"/>
      <c r="B162" s="14"/>
      <c r="C162" s="17"/>
      <c r="D162" s="17"/>
      <c r="E162" s="17"/>
      <c r="F162" s="34"/>
      <c r="G162" s="34"/>
    </row>
    <row r="163" spans="1:7" x14ac:dyDescent="0.25">
      <c r="A163" s="16" t="s">
        <v>100</v>
      </c>
      <c r="B163" s="14"/>
      <c r="C163" s="17"/>
      <c r="D163" s="17"/>
      <c r="E163" s="17"/>
      <c r="F163" s="1"/>
      <c r="G163" s="1"/>
    </row>
    <row r="164" spans="1:7" x14ac:dyDescent="0.25">
      <c r="A164" s="22"/>
      <c r="B164" s="22"/>
      <c r="C164" s="23" t="s">
        <v>101</v>
      </c>
      <c r="D164" s="23"/>
      <c r="E164" s="23"/>
      <c r="F164" s="31">
        <v>0</v>
      </c>
      <c r="G164" s="31">
        <v>0</v>
      </c>
    </row>
    <row r="165" spans="1:7" x14ac:dyDescent="0.25">
      <c r="A165" s="22"/>
      <c r="B165" s="22"/>
      <c r="C165" s="23" t="s">
        <v>102</v>
      </c>
      <c r="D165" s="23"/>
      <c r="E165" s="23"/>
      <c r="F165" s="31">
        <v>0</v>
      </c>
      <c r="G165" s="31">
        <v>0</v>
      </c>
    </row>
    <row r="166" spans="1:7" x14ac:dyDescent="0.25">
      <c r="A166" s="22"/>
      <c r="B166" s="22"/>
      <c r="C166" s="23" t="s">
        <v>103</v>
      </c>
      <c r="D166" s="23"/>
      <c r="E166" s="23"/>
      <c r="F166" s="31">
        <v>0</v>
      </c>
      <c r="G166" s="31">
        <v>0</v>
      </c>
    </row>
    <row r="167" spans="1:7" x14ac:dyDescent="0.25">
      <c r="A167" s="25"/>
      <c r="B167" s="25"/>
      <c r="C167" s="17"/>
      <c r="D167" s="17"/>
      <c r="E167" s="17"/>
      <c r="F167" s="40">
        <v>0</v>
      </c>
      <c r="G167" s="40"/>
    </row>
    <row r="168" spans="1:7" x14ac:dyDescent="0.25">
      <c r="A168" s="35" t="s">
        <v>104</v>
      </c>
      <c r="B168" s="14"/>
      <c r="C168" s="17"/>
      <c r="D168" s="17"/>
      <c r="E168" s="17"/>
      <c r="F168" s="33">
        <f>SUM(F164:F167)</f>
        <v>0</v>
      </c>
      <c r="G168" s="33">
        <v>0</v>
      </c>
    </row>
    <row r="169" spans="1:7" x14ac:dyDescent="0.25">
      <c r="A169" s="36"/>
      <c r="B169" s="14"/>
      <c r="C169" s="17"/>
      <c r="D169" s="17"/>
      <c r="E169" s="17"/>
      <c r="F169" s="30"/>
      <c r="G169" s="30"/>
    </row>
    <row r="170" spans="1:7" x14ac:dyDescent="0.25">
      <c r="A170" s="16" t="s">
        <v>105</v>
      </c>
      <c r="B170" s="14"/>
      <c r="C170" s="17"/>
      <c r="D170" s="17"/>
      <c r="E170" s="17"/>
      <c r="F170" s="18">
        <v>56246.23</v>
      </c>
      <c r="G170" s="18">
        <v>46300.54</v>
      </c>
    </row>
    <row r="171" spans="1:7" x14ac:dyDescent="0.25">
      <c r="A171" s="19"/>
      <c r="B171" s="14"/>
      <c r="C171" s="17"/>
      <c r="D171" s="17"/>
      <c r="E171" s="17"/>
      <c r="F171" s="30"/>
      <c r="G171" s="30"/>
    </row>
    <row r="172" spans="1:7" x14ac:dyDescent="0.25">
      <c r="A172" s="16" t="s">
        <v>106</v>
      </c>
      <c r="B172" s="14"/>
      <c r="C172" s="17"/>
      <c r="D172" s="17"/>
      <c r="E172" s="17"/>
      <c r="F172" s="30"/>
      <c r="G172" s="30"/>
    </row>
    <row r="173" spans="1:7" x14ac:dyDescent="0.25">
      <c r="A173" s="25"/>
      <c r="B173" s="25"/>
      <c r="C173" s="17" t="s">
        <v>107</v>
      </c>
      <c r="D173" s="17"/>
      <c r="E173" s="17"/>
      <c r="F173" s="30"/>
      <c r="G173" s="30"/>
    </row>
    <row r="174" spans="1:7" x14ac:dyDescent="0.25">
      <c r="A174" s="22"/>
      <c r="B174" s="22"/>
      <c r="C174" s="23"/>
      <c r="D174" s="23"/>
      <c r="E174" s="23" t="s">
        <v>30</v>
      </c>
      <c r="F174" s="31">
        <v>0</v>
      </c>
      <c r="G174" s="31">
        <v>0</v>
      </c>
    </row>
    <row r="175" spans="1:7" x14ac:dyDescent="0.25">
      <c r="A175" s="22"/>
      <c r="B175" s="22"/>
      <c r="C175" s="23"/>
      <c r="D175" s="23"/>
      <c r="E175" s="23" t="s">
        <v>31</v>
      </c>
      <c r="F175" s="31">
        <v>0</v>
      </c>
      <c r="G175" s="31">
        <v>0</v>
      </c>
    </row>
    <row r="176" spans="1:7" x14ac:dyDescent="0.25">
      <c r="A176" s="25"/>
      <c r="B176" s="25"/>
      <c r="C176" s="17"/>
      <c r="D176" s="17"/>
      <c r="E176" s="27" t="s">
        <v>108</v>
      </c>
      <c r="F176" s="40">
        <v>0</v>
      </c>
      <c r="G176" s="40">
        <v>0</v>
      </c>
    </row>
    <row r="177" spans="1:7" x14ac:dyDescent="0.25">
      <c r="A177" s="25"/>
      <c r="B177" s="25"/>
      <c r="C177" s="17" t="s">
        <v>109</v>
      </c>
      <c r="D177" s="17"/>
      <c r="E177" s="17"/>
      <c r="F177" s="30"/>
      <c r="G177" s="30"/>
    </row>
    <row r="178" spans="1:7" x14ac:dyDescent="0.25">
      <c r="A178" s="22"/>
      <c r="B178" s="22"/>
      <c r="C178" s="23"/>
      <c r="D178" s="23"/>
      <c r="E178" s="23" t="s">
        <v>30</v>
      </c>
      <c r="F178" s="31">
        <v>0</v>
      </c>
      <c r="G178" s="31">
        <v>0</v>
      </c>
    </row>
    <row r="179" spans="1:7" x14ac:dyDescent="0.25">
      <c r="A179" s="22"/>
      <c r="B179" s="22"/>
      <c r="C179" s="23"/>
      <c r="D179" s="23"/>
      <c r="E179" s="23" t="s">
        <v>31</v>
      </c>
      <c r="F179" s="31">
        <v>0</v>
      </c>
      <c r="G179" s="31">
        <v>0</v>
      </c>
    </row>
    <row r="180" spans="1:7" x14ac:dyDescent="0.25">
      <c r="A180" s="25"/>
      <c r="B180" s="25"/>
      <c r="C180" s="17"/>
      <c r="D180" s="17"/>
      <c r="E180" s="27" t="s">
        <v>110</v>
      </c>
      <c r="F180" s="40">
        <v>0</v>
      </c>
      <c r="G180" s="40">
        <v>0</v>
      </c>
    </row>
    <row r="181" spans="1:7" x14ac:dyDescent="0.25">
      <c r="A181" s="25"/>
      <c r="B181" s="25"/>
      <c r="C181" s="17" t="s">
        <v>111</v>
      </c>
      <c r="D181" s="17"/>
      <c r="E181" s="17"/>
      <c r="F181" s="40"/>
      <c r="G181" s="40">
        <v>0</v>
      </c>
    </row>
    <row r="182" spans="1:7" x14ac:dyDescent="0.25">
      <c r="A182" s="22"/>
      <c r="B182" s="22"/>
      <c r="C182" s="23"/>
      <c r="D182" s="23"/>
      <c r="E182" s="23" t="s">
        <v>30</v>
      </c>
      <c r="F182" s="31">
        <v>0</v>
      </c>
      <c r="G182" s="31"/>
    </row>
    <row r="183" spans="1:7" x14ac:dyDescent="0.25">
      <c r="A183" s="22"/>
      <c r="B183" s="22"/>
      <c r="C183" s="23"/>
      <c r="D183" s="23"/>
      <c r="E183" s="23" t="s">
        <v>31</v>
      </c>
      <c r="F183" s="31">
        <v>0</v>
      </c>
      <c r="G183" s="31">
        <v>0</v>
      </c>
    </row>
    <row r="184" spans="1:7" x14ac:dyDescent="0.25">
      <c r="A184" s="25"/>
      <c r="B184" s="25"/>
      <c r="C184" s="17"/>
      <c r="D184" s="17"/>
      <c r="E184" s="27" t="s">
        <v>112</v>
      </c>
      <c r="F184" s="40"/>
      <c r="G184" s="40">
        <v>0</v>
      </c>
    </row>
    <row r="185" spans="1:7" x14ac:dyDescent="0.25">
      <c r="A185" s="25"/>
      <c r="B185" s="25"/>
      <c r="C185" s="17" t="s">
        <v>113</v>
      </c>
      <c r="D185" s="17"/>
      <c r="E185" s="17"/>
      <c r="F185" s="40"/>
      <c r="G185" s="40"/>
    </row>
    <row r="186" spans="1:7" x14ac:dyDescent="0.25">
      <c r="A186" s="22"/>
      <c r="B186" s="22"/>
      <c r="C186" s="23"/>
      <c r="D186" s="23"/>
      <c r="E186" s="23" t="s">
        <v>30</v>
      </c>
      <c r="F186" s="31">
        <v>0</v>
      </c>
      <c r="G186" s="31">
        <v>0</v>
      </c>
    </row>
    <row r="187" spans="1:7" x14ac:dyDescent="0.25">
      <c r="A187" s="22"/>
      <c r="B187" s="22"/>
      <c r="C187" s="23"/>
      <c r="D187" s="23"/>
      <c r="E187" s="23" t="s">
        <v>31</v>
      </c>
      <c r="F187" s="31">
        <v>0</v>
      </c>
      <c r="G187" s="31">
        <v>0</v>
      </c>
    </row>
    <row r="188" spans="1:7" x14ac:dyDescent="0.25">
      <c r="A188" s="25"/>
      <c r="B188" s="25"/>
      <c r="C188" s="17"/>
      <c r="D188" s="17"/>
      <c r="E188" s="27" t="s">
        <v>114</v>
      </c>
      <c r="F188" s="40"/>
      <c r="G188" s="40">
        <v>0</v>
      </c>
    </row>
    <row r="189" spans="1:7" x14ac:dyDescent="0.25">
      <c r="A189" s="25"/>
      <c r="B189" s="25"/>
      <c r="C189" s="17" t="s">
        <v>115</v>
      </c>
      <c r="D189" s="17"/>
      <c r="E189" s="17"/>
      <c r="F189" s="40"/>
      <c r="G189" s="40">
        <v>0</v>
      </c>
    </row>
    <row r="190" spans="1:7" x14ac:dyDescent="0.25">
      <c r="A190" s="22"/>
      <c r="B190" s="22"/>
      <c r="C190" s="23"/>
      <c r="D190" s="23"/>
      <c r="E190" s="23" t="s">
        <v>30</v>
      </c>
      <c r="F190" s="31">
        <v>0</v>
      </c>
      <c r="G190" s="31">
        <v>0</v>
      </c>
    </row>
    <row r="191" spans="1:7" x14ac:dyDescent="0.25">
      <c r="A191" s="22"/>
      <c r="B191" s="22"/>
      <c r="C191" s="23"/>
      <c r="D191" s="23"/>
      <c r="E191" s="23" t="s">
        <v>31</v>
      </c>
      <c r="F191" s="31">
        <v>0</v>
      </c>
      <c r="G191" s="31"/>
    </row>
    <row r="192" spans="1:7" x14ac:dyDescent="0.25">
      <c r="A192" s="25"/>
      <c r="B192" s="25"/>
      <c r="C192" s="17"/>
      <c r="D192" s="17"/>
      <c r="E192" s="27" t="s">
        <v>116</v>
      </c>
      <c r="F192" s="40"/>
      <c r="G192" s="40">
        <v>0</v>
      </c>
    </row>
    <row r="193" spans="1:7" x14ac:dyDescent="0.25">
      <c r="A193" s="25"/>
      <c r="B193" s="25"/>
      <c r="C193" s="17" t="s">
        <v>117</v>
      </c>
      <c r="D193" s="17"/>
      <c r="E193" s="17"/>
      <c r="F193" s="40">
        <v>0</v>
      </c>
      <c r="G193" s="40">
        <v>0</v>
      </c>
    </row>
    <row r="194" spans="1:7" x14ac:dyDescent="0.25">
      <c r="A194" s="22"/>
      <c r="B194" s="22"/>
      <c r="C194" s="23"/>
      <c r="D194" s="23"/>
      <c r="E194" s="23" t="s">
        <v>30</v>
      </c>
      <c r="F194" s="31">
        <v>0</v>
      </c>
      <c r="G194" s="31">
        <v>0</v>
      </c>
    </row>
    <row r="195" spans="1:7" x14ac:dyDescent="0.25">
      <c r="A195" s="22"/>
      <c r="B195" s="22"/>
      <c r="C195" s="23"/>
      <c r="D195" s="23"/>
      <c r="E195" s="23" t="s">
        <v>31</v>
      </c>
      <c r="F195" s="31"/>
      <c r="G195" s="31"/>
    </row>
    <row r="196" spans="1:7" x14ac:dyDescent="0.25">
      <c r="A196" s="25"/>
      <c r="B196" s="25"/>
      <c r="C196" s="17"/>
      <c r="D196" s="17"/>
      <c r="E196" s="27" t="s">
        <v>118</v>
      </c>
      <c r="F196" s="40">
        <v>0</v>
      </c>
      <c r="G196" s="40">
        <v>0</v>
      </c>
    </row>
    <row r="197" spans="1:7" x14ac:dyDescent="0.25">
      <c r="A197" s="25"/>
      <c r="B197" s="25"/>
      <c r="C197" s="17" t="s">
        <v>119</v>
      </c>
      <c r="D197" s="17"/>
      <c r="E197" s="17"/>
      <c r="F197" s="40"/>
      <c r="G197" s="40"/>
    </row>
    <row r="198" spans="1:7" x14ac:dyDescent="0.25">
      <c r="A198" s="22"/>
      <c r="B198" s="22"/>
      <c r="C198" s="23"/>
      <c r="D198" s="23"/>
      <c r="E198" s="23" t="s">
        <v>30</v>
      </c>
      <c r="F198" s="31">
        <v>0</v>
      </c>
      <c r="G198" s="31">
        <v>19224.62</v>
      </c>
    </row>
    <row r="199" spans="1:7" x14ac:dyDescent="0.25">
      <c r="A199" s="22"/>
      <c r="B199" s="22"/>
      <c r="C199" s="23"/>
      <c r="D199" s="23"/>
      <c r="E199" s="23" t="s">
        <v>31</v>
      </c>
      <c r="F199" s="31">
        <v>0</v>
      </c>
      <c r="G199" s="31"/>
    </row>
    <row r="200" spans="1:7" x14ac:dyDescent="0.25">
      <c r="A200" s="25"/>
      <c r="B200" s="25"/>
      <c r="C200" s="17"/>
      <c r="D200" s="17"/>
      <c r="E200" s="27" t="s">
        <v>120</v>
      </c>
      <c r="F200" s="34"/>
      <c r="G200" s="34">
        <v>19224.62</v>
      </c>
    </row>
    <row r="201" spans="1:7" x14ac:dyDescent="0.25">
      <c r="A201" s="25"/>
      <c r="B201" s="25"/>
      <c r="C201" s="17" t="s">
        <v>121</v>
      </c>
      <c r="D201" s="17"/>
      <c r="E201" s="17"/>
      <c r="F201" s="40"/>
      <c r="G201" s="40"/>
    </row>
    <row r="202" spans="1:7" x14ac:dyDescent="0.25">
      <c r="A202" s="22"/>
      <c r="B202" s="22"/>
      <c r="C202" s="23"/>
      <c r="D202" s="23"/>
      <c r="E202" s="23" t="s">
        <v>30</v>
      </c>
      <c r="F202" s="31">
        <v>0</v>
      </c>
      <c r="G202" s="31">
        <v>0</v>
      </c>
    </row>
    <row r="203" spans="1:7" x14ac:dyDescent="0.25">
      <c r="A203" s="22"/>
      <c r="B203" s="22"/>
      <c r="C203" s="23"/>
      <c r="D203" s="23"/>
      <c r="E203" s="23" t="s">
        <v>31</v>
      </c>
      <c r="F203" s="31">
        <v>0</v>
      </c>
      <c r="G203" s="31">
        <v>0</v>
      </c>
    </row>
    <row r="204" spans="1:7" x14ac:dyDescent="0.25">
      <c r="A204" s="25"/>
      <c r="B204" s="25"/>
      <c r="C204" s="17"/>
      <c r="D204" s="17"/>
      <c r="E204" s="27" t="s">
        <v>122</v>
      </c>
      <c r="F204" s="40"/>
      <c r="G204" s="40">
        <v>0</v>
      </c>
    </row>
    <row r="205" spans="1:7" x14ac:dyDescent="0.25">
      <c r="A205" s="25"/>
      <c r="B205" s="25"/>
      <c r="C205" s="17" t="s">
        <v>123</v>
      </c>
      <c r="D205" s="17"/>
      <c r="E205" s="17"/>
      <c r="F205" s="40"/>
      <c r="G205" s="40"/>
    </row>
    <row r="206" spans="1:7" x14ac:dyDescent="0.25">
      <c r="A206" s="22"/>
      <c r="B206" s="22"/>
      <c r="C206" s="23"/>
      <c r="D206" s="23"/>
      <c r="E206" s="23" t="s">
        <v>30</v>
      </c>
      <c r="F206" s="31">
        <v>2885.49</v>
      </c>
      <c r="G206" s="31">
        <v>1872.32</v>
      </c>
    </row>
    <row r="207" spans="1:7" x14ac:dyDescent="0.25">
      <c r="A207" s="22"/>
      <c r="B207" s="22"/>
      <c r="C207" s="23"/>
      <c r="D207" s="23"/>
      <c r="E207" s="23" t="s">
        <v>31</v>
      </c>
      <c r="F207" s="31">
        <v>0</v>
      </c>
      <c r="G207" s="31"/>
    </row>
    <row r="208" spans="1:7" x14ac:dyDescent="0.25">
      <c r="A208" s="25"/>
      <c r="B208" s="25"/>
      <c r="C208" s="17"/>
      <c r="D208" s="17"/>
      <c r="E208" s="27" t="s">
        <v>124</v>
      </c>
      <c r="F208" s="34">
        <f>SUM(F206:F207)</f>
        <v>2885.49</v>
      </c>
      <c r="G208" s="34">
        <v>1872.32</v>
      </c>
    </row>
    <row r="209" spans="1:7" x14ac:dyDescent="0.25">
      <c r="A209" s="25"/>
      <c r="B209" s="25"/>
      <c r="C209" s="17" t="s">
        <v>125</v>
      </c>
      <c r="D209" s="17"/>
      <c r="E209" s="17"/>
      <c r="F209" s="40"/>
      <c r="G209" s="40"/>
    </row>
    <row r="210" spans="1:7" x14ac:dyDescent="0.25">
      <c r="A210" s="22"/>
      <c r="B210" s="22"/>
      <c r="C210" s="23"/>
      <c r="D210" s="23"/>
      <c r="E210" s="23" t="s">
        <v>30</v>
      </c>
      <c r="F210" s="31">
        <v>3290</v>
      </c>
      <c r="G210" s="31">
        <v>2916.97</v>
      </c>
    </row>
    <row r="211" spans="1:7" x14ac:dyDescent="0.25">
      <c r="A211" s="22"/>
      <c r="B211" s="22"/>
      <c r="C211" s="23"/>
      <c r="D211" s="23"/>
      <c r="E211" s="23" t="s">
        <v>31</v>
      </c>
      <c r="F211" s="31">
        <v>0</v>
      </c>
      <c r="G211" s="31"/>
    </row>
    <row r="212" spans="1:7" x14ac:dyDescent="0.25">
      <c r="A212" s="25"/>
      <c r="B212" s="25"/>
      <c r="C212" s="17"/>
      <c r="D212" s="17"/>
      <c r="E212" s="27" t="s">
        <v>126</v>
      </c>
      <c r="F212" s="34">
        <f>SUM(F210:F211)</f>
        <v>3290</v>
      </c>
      <c r="G212" s="34">
        <v>2916.97</v>
      </c>
    </row>
    <row r="213" spans="1:7" x14ac:dyDescent="0.25">
      <c r="A213" s="25"/>
      <c r="B213" s="25"/>
      <c r="C213" s="17" t="s">
        <v>127</v>
      </c>
      <c r="D213" s="17"/>
      <c r="E213" s="17"/>
      <c r="F213" s="40"/>
      <c r="G213" s="40"/>
    </row>
    <row r="214" spans="1:7" x14ac:dyDescent="0.25">
      <c r="A214" s="22"/>
      <c r="B214" s="22"/>
      <c r="C214" s="23"/>
      <c r="D214" s="23"/>
      <c r="E214" s="23" t="s">
        <v>30</v>
      </c>
      <c r="F214" s="31">
        <v>4095</v>
      </c>
      <c r="G214" s="31">
        <v>5922.8</v>
      </c>
    </row>
    <row r="215" spans="1:7" x14ac:dyDescent="0.25">
      <c r="A215" s="22"/>
      <c r="B215" s="22"/>
      <c r="C215" s="23"/>
      <c r="D215" s="23"/>
      <c r="E215" s="23" t="s">
        <v>31</v>
      </c>
      <c r="F215" s="31">
        <v>0</v>
      </c>
      <c r="G215" s="31"/>
    </row>
    <row r="216" spans="1:7" x14ac:dyDescent="0.25">
      <c r="A216" s="25"/>
      <c r="B216" s="25"/>
      <c r="C216" s="17"/>
      <c r="D216" s="17"/>
      <c r="E216" s="27" t="s">
        <v>128</v>
      </c>
      <c r="F216" s="34">
        <f>SUM(F214:F215)</f>
        <v>4095</v>
      </c>
      <c r="G216" s="34">
        <v>5922.8</v>
      </c>
    </row>
    <row r="217" spans="1:7" x14ac:dyDescent="0.25">
      <c r="A217" s="25"/>
      <c r="B217" s="25"/>
      <c r="C217" s="17" t="s">
        <v>129</v>
      </c>
      <c r="D217" s="17"/>
      <c r="E217" s="17"/>
      <c r="F217" s="40"/>
      <c r="G217" s="40"/>
    </row>
    <row r="218" spans="1:7" x14ac:dyDescent="0.25">
      <c r="A218" s="22"/>
      <c r="B218" s="22"/>
      <c r="C218" s="23"/>
      <c r="D218" s="23"/>
      <c r="E218" s="23" t="s">
        <v>30</v>
      </c>
      <c r="F218" s="31">
        <v>0</v>
      </c>
      <c r="G218" s="31">
        <v>0</v>
      </c>
    </row>
    <row r="219" spans="1:7" x14ac:dyDescent="0.25">
      <c r="A219" s="22"/>
      <c r="B219" s="22"/>
      <c r="C219" s="23"/>
      <c r="D219" s="23"/>
      <c r="E219" s="23" t="s">
        <v>31</v>
      </c>
      <c r="F219" s="31">
        <v>0</v>
      </c>
      <c r="G219" s="31">
        <v>0</v>
      </c>
    </row>
    <row r="220" spans="1:7" x14ac:dyDescent="0.25">
      <c r="A220" s="25"/>
      <c r="B220" s="25"/>
      <c r="C220" s="17"/>
      <c r="D220" s="17"/>
      <c r="E220" s="27" t="s">
        <v>130</v>
      </c>
      <c r="F220" s="40">
        <f>SUM(F218:F219)</f>
        <v>0</v>
      </c>
      <c r="G220" s="40">
        <v>0</v>
      </c>
    </row>
    <row r="221" spans="1:7" x14ac:dyDescent="0.25">
      <c r="A221" s="25"/>
      <c r="B221" s="25"/>
      <c r="C221" s="17"/>
      <c r="D221" s="17"/>
      <c r="E221" s="27"/>
      <c r="F221" s="40"/>
      <c r="G221" s="40"/>
    </row>
    <row r="222" spans="1:7" x14ac:dyDescent="0.25">
      <c r="A222" s="35" t="s">
        <v>131</v>
      </c>
      <c r="B222" s="14"/>
      <c r="C222" s="17"/>
      <c r="D222" s="17"/>
      <c r="E222" s="17"/>
      <c r="F222" s="45">
        <f>+F216+F212+F208</f>
        <v>10270.49</v>
      </c>
      <c r="G222" s="45">
        <v>29936.71</v>
      </c>
    </row>
    <row r="223" spans="1:7" x14ac:dyDescent="0.25">
      <c r="A223" s="36"/>
      <c r="B223" s="14"/>
      <c r="C223" s="17"/>
      <c r="D223" s="17"/>
      <c r="E223" s="17"/>
      <c r="F223" s="30"/>
      <c r="G223" s="30"/>
    </row>
    <row r="224" spans="1:7" x14ac:dyDescent="0.25">
      <c r="A224" s="16" t="s">
        <v>132</v>
      </c>
      <c r="B224" s="14"/>
      <c r="C224" s="17"/>
      <c r="D224" s="17"/>
      <c r="E224" s="17"/>
      <c r="F224" s="18"/>
      <c r="G224" s="18">
        <v>0</v>
      </c>
    </row>
    <row r="225" spans="1:7" ht="15.75" thickBot="1" x14ac:dyDescent="0.3">
      <c r="A225" s="19"/>
      <c r="B225" s="14"/>
      <c r="C225" s="17"/>
      <c r="D225" s="17"/>
      <c r="E225" s="17"/>
      <c r="F225" s="30"/>
      <c r="G225" s="30"/>
    </row>
    <row r="226" spans="1:7" ht="18" thickBot="1" x14ac:dyDescent="0.4">
      <c r="A226" s="38" t="s">
        <v>133</v>
      </c>
      <c r="B226" s="14"/>
      <c r="C226" s="14"/>
      <c r="D226" s="14"/>
      <c r="E226" s="14"/>
      <c r="F226" s="118">
        <f>+F222+F170+F161</f>
        <v>509211.5199999999</v>
      </c>
      <c r="G226" s="46">
        <v>648834.46</v>
      </c>
    </row>
  </sheetData>
  <mergeCells count="2">
    <mergeCell ref="A6:E6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10" workbookViewId="0">
      <selection activeCell="E20" sqref="E20"/>
    </sheetView>
  </sheetViews>
  <sheetFormatPr defaultRowHeight="15" x14ac:dyDescent="0.25"/>
  <cols>
    <col min="1" max="1" width="69.7109375" bestFit="1" customWidth="1"/>
    <col min="2" max="3" width="13.5703125" bestFit="1" customWidth="1"/>
    <col min="4" max="4" width="44.5703125" customWidth="1"/>
    <col min="5" max="6" width="13.5703125" bestFit="1" customWidth="1"/>
  </cols>
  <sheetData>
    <row r="1" spans="1:6" x14ac:dyDescent="0.25">
      <c r="A1" s="198" t="s">
        <v>259</v>
      </c>
      <c r="B1" s="199"/>
      <c r="C1" s="199"/>
      <c r="D1" s="199"/>
      <c r="E1" s="199"/>
      <c r="F1" s="200"/>
    </row>
    <row r="2" spans="1:6" x14ac:dyDescent="0.25">
      <c r="A2" s="48"/>
      <c r="B2" s="49"/>
      <c r="C2" s="49"/>
      <c r="D2" s="50"/>
      <c r="E2" s="49"/>
      <c r="F2" s="51"/>
    </row>
    <row r="3" spans="1:6" ht="20.25" x14ac:dyDescent="0.3">
      <c r="A3" s="52" t="s">
        <v>134</v>
      </c>
      <c r="B3" s="53"/>
      <c r="C3" s="53"/>
      <c r="D3" s="53"/>
      <c r="E3" s="53"/>
      <c r="F3" s="54"/>
    </row>
    <row r="4" spans="1:6" x14ac:dyDescent="0.25">
      <c r="A4" s="55"/>
      <c r="B4" s="56"/>
      <c r="C4" s="57"/>
      <c r="D4" s="58"/>
      <c r="E4" s="56"/>
      <c r="F4" s="59"/>
    </row>
    <row r="5" spans="1:6" x14ac:dyDescent="0.25">
      <c r="A5" s="60"/>
      <c r="B5" s="117">
        <v>2022</v>
      </c>
      <c r="C5" s="61">
        <v>2021</v>
      </c>
      <c r="D5" s="62"/>
      <c r="E5" s="117">
        <v>2022</v>
      </c>
      <c r="F5" s="61">
        <v>2021</v>
      </c>
    </row>
    <row r="6" spans="1:6" x14ac:dyDescent="0.25">
      <c r="A6" s="63"/>
      <c r="B6" s="64"/>
      <c r="C6" s="64"/>
      <c r="D6" s="65"/>
      <c r="E6" s="64"/>
      <c r="F6" s="64"/>
    </row>
    <row r="7" spans="1:6" ht="15.75" x14ac:dyDescent="0.25">
      <c r="A7" s="66" t="s">
        <v>135</v>
      </c>
      <c r="B7" s="67"/>
      <c r="C7" s="67"/>
      <c r="D7" s="69" t="s">
        <v>136</v>
      </c>
      <c r="E7" s="67"/>
      <c r="F7" s="67"/>
    </row>
    <row r="8" spans="1:6" ht="15.75" x14ac:dyDescent="0.25">
      <c r="A8" s="66"/>
      <c r="B8" s="67"/>
      <c r="C8" s="67"/>
      <c r="D8" s="69"/>
      <c r="E8" s="67"/>
      <c r="F8" s="67"/>
    </row>
    <row r="9" spans="1:6" ht="29.25" x14ac:dyDescent="0.25">
      <c r="A9" s="70" t="s">
        <v>137</v>
      </c>
      <c r="B9" s="71"/>
      <c r="C9" s="71"/>
      <c r="D9" s="73" t="s">
        <v>138</v>
      </c>
      <c r="E9" s="71"/>
      <c r="F9" s="71"/>
    </row>
    <row r="10" spans="1:6" x14ac:dyDescent="0.25">
      <c r="A10" s="74"/>
      <c r="B10" s="71"/>
      <c r="C10" s="71"/>
      <c r="D10" s="75"/>
      <c r="E10" s="71"/>
      <c r="F10" s="71"/>
    </row>
    <row r="11" spans="1:6" ht="25.5" x14ac:dyDescent="0.25">
      <c r="A11" s="76" t="s">
        <v>139</v>
      </c>
      <c r="B11" s="77">
        <v>2099.66</v>
      </c>
      <c r="C11" s="77">
        <v>1743.71</v>
      </c>
      <c r="D11" s="78" t="s">
        <v>140</v>
      </c>
      <c r="E11" s="173">
        <v>2685</v>
      </c>
      <c r="F11" s="77">
        <v>5456.8</v>
      </c>
    </row>
    <row r="12" spans="1:6" x14ac:dyDescent="0.25">
      <c r="A12" s="76" t="s">
        <v>141</v>
      </c>
      <c r="B12" s="77">
        <v>59616.86</v>
      </c>
      <c r="C12" s="77">
        <v>61137.03</v>
      </c>
      <c r="D12" s="78" t="s">
        <v>142</v>
      </c>
      <c r="E12" s="77">
        <v>0</v>
      </c>
      <c r="F12" s="77"/>
    </row>
    <row r="13" spans="1:6" ht="25.5" x14ac:dyDescent="0.25">
      <c r="A13" s="76" t="s">
        <v>143</v>
      </c>
      <c r="B13" s="77">
        <v>3600</v>
      </c>
      <c r="C13" s="77">
        <v>3611</v>
      </c>
      <c r="D13" s="78" t="s">
        <v>144</v>
      </c>
      <c r="E13" s="77">
        <v>0</v>
      </c>
      <c r="F13" s="77"/>
    </row>
    <row r="14" spans="1:6" x14ac:dyDescent="0.25">
      <c r="A14" s="76" t="s">
        <v>145</v>
      </c>
      <c r="B14" s="77">
        <v>150842.47</v>
      </c>
      <c r="C14" s="77">
        <v>73560.070000000007</v>
      </c>
      <c r="D14" s="78" t="s">
        <v>146</v>
      </c>
      <c r="E14" s="173">
        <v>21443.49</v>
      </c>
      <c r="F14" s="77">
        <v>33321.54</v>
      </c>
    </row>
    <row r="15" spans="1:6" x14ac:dyDescent="0.25">
      <c r="A15" s="76" t="s">
        <v>147</v>
      </c>
      <c r="B15" s="77">
        <v>943.6</v>
      </c>
      <c r="C15" s="77">
        <v>943.6</v>
      </c>
      <c r="D15" s="78" t="s">
        <v>148</v>
      </c>
      <c r="E15" s="77">
        <v>33460.629999999997</v>
      </c>
      <c r="F15" s="77">
        <v>38249.22</v>
      </c>
    </row>
    <row r="16" spans="1:6" x14ac:dyDescent="0.25">
      <c r="A16" s="76" t="s">
        <v>149</v>
      </c>
      <c r="B16" s="104">
        <v>0</v>
      </c>
      <c r="C16" s="79"/>
      <c r="D16" s="78" t="s">
        <v>150</v>
      </c>
      <c r="E16" s="77">
        <v>10000</v>
      </c>
      <c r="F16" s="104">
        <v>0</v>
      </c>
    </row>
    <row r="17" spans="1:6" x14ac:dyDescent="0.25">
      <c r="A17" s="76" t="s">
        <v>151</v>
      </c>
      <c r="B17" s="77">
        <v>811.23</v>
      </c>
      <c r="C17" s="77">
        <v>4680.22</v>
      </c>
      <c r="D17" s="78" t="s">
        <v>152</v>
      </c>
      <c r="E17" s="104">
        <v>0</v>
      </c>
      <c r="F17" s="104"/>
    </row>
    <row r="18" spans="1:6" x14ac:dyDescent="0.25">
      <c r="A18" s="76" t="s">
        <v>153</v>
      </c>
      <c r="B18" s="79"/>
      <c r="C18" s="79"/>
      <c r="D18" s="78" t="s">
        <v>154</v>
      </c>
      <c r="E18" s="104">
        <v>0</v>
      </c>
      <c r="F18" s="104"/>
    </row>
    <row r="19" spans="1:6" x14ac:dyDescent="0.25">
      <c r="A19" s="76"/>
      <c r="B19" s="80"/>
      <c r="C19" s="80"/>
      <c r="D19" s="78" t="s">
        <v>155</v>
      </c>
      <c r="E19" s="104">
        <v>0</v>
      </c>
      <c r="F19" s="104"/>
    </row>
    <row r="20" spans="1:6" x14ac:dyDescent="0.25">
      <c r="A20" s="76"/>
      <c r="B20" s="80"/>
      <c r="C20" s="80"/>
      <c r="D20" s="78" t="s">
        <v>156</v>
      </c>
      <c r="E20" s="104">
        <v>7362.5</v>
      </c>
      <c r="F20" s="104"/>
    </row>
    <row r="21" spans="1:6" x14ac:dyDescent="0.25">
      <c r="A21" s="76"/>
      <c r="B21" s="80"/>
      <c r="C21" s="80"/>
      <c r="D21" s="78" t="s">
        <v>157</v>
      </c>
      <c r="E21" s="104">
        <v>0</v>
      </c>
      <c r="F21" s="104"/>
    </row>
    <row r="22" spans="1:6" ht="16.5" x14ac:dyDescent="0.35">
      <c r="A22" s="81" t="s">
        <v>158</v>
      </c>
      <c r="B22" s="125">
        <f>SUM(B11:B21)</f>
        <v>217913.82</v>
      </c>
      <c r="C22" s="82">
        <v>145675.63</v>
      </c>
      <c r="D22" s="83" t="s">
        <v>159</v>
      </c>
      <c r="E22" s="82">
        <f>SUM(E11:E21)</f>
        <v>74951.62</v>
      </c>
      <c r="F22" s="82">
        <v>77027.56</v>
      </c>
    </row>
    <row r="23" spans="1:6" x14ac:dyDescent="0.25">
      <c r="A23" s="84"/>
      <c r="B23" s="85"/>
      <c r="C23" s="85"/>
      <c r="D23" s="86"/>
      <c r="E23" s="85"/>
      <c r="F23" s="85"/>
    </row>
    <row r="24" spans="1:6" ht="28.5" x14ac:dyDescent="0.35">
      <c r="A24" s="87"/>
      <c r="B24" s="85"/>
      <c r="C24" s="85"/>
      <c r="D24" s="83" t="s">
        <v>160</v>
      </c>
      <c r="E24" s="129">
        <f>+E22-B22</f>
        <v>-142962.20000000001</v>
      </c>
      <c r="F24" s="88">
        <v>-68648.070000000007</v>
      </c>
    </row>
    <row r="25" spans="1:6" x14ac:dyDescent="0.25">
      <c r="A25" s="87"/>
      <c r="B25" s="85"/>
      <c r="C25" s="85"/>
      <c r="D25" s="89"/>
      <c r="E25" s="85"/>
      <c r="F25" s="85"/>
    </row>
    <row r="26" spans="1:6" ht="29.25" x14ac:dyDescent="0.25">
      <c r="A26" s="70" t="s">
        <v>161</v>
      </c>
      <c r="B26" s="85"/>
      <c r="C26" s="85"/>
      <c r="D26" s="73" t="s">
        <v>162</v>
      </c>
      <c r="E26" s="85"/>
      <c r="F26" s="85"/>
    </row>
    <row r="27" spans="1:6" x14ac:dyDescent="0.25">
      <c r="A27" s="74"/>
      <c r="B27" s="85"/>
      <c r="C27" s="85"/>
      <c r="D27" s="75"/>
      <c r="E27" s="85"/>
      <c r="F27" s="85"/>
    </row>
    <row r="28" spans="1:6" ht="25.5" x14ac:dyDescent="0.25">
      <c r="A28" s="76" t="s">
        <v>139</v>
      </c>
      <c r="B28" s="126">
        <v>0</v>
      </c>
      <c r="C28" s="126"/>
      <c r="D28" s="78" t="s">
        <v>163</v>
      </c>
      <c r="E28" s="126">
        <v>0</v>
      </c>
      <c r="F28" s="126"/>
    </row>
    <row r="29" spans="1:6" x14ac:dyDescent="0.25">
      <c r="A29" s="76" t="s">
        <v>141</v>
      </c>
      <c r="B29" s="126">
        <v>0</v>
      </c>
      <c r="C29" s="126"/>
      <c r="D29" s="78" t="s">
        <v>164</v>
      </c>
      <c r="E29" s="126">
        <v>0</v>
      </c>
      <c r="F29" s="126"/>
    </row>
    <row r="30" spans="1:6" x14ac:dyDescent="0.25">
      <c r="A30" s="76" t="s">
        <v>143</v>
      </c>
      <c r="B30" s="126">
        <v>0</v>
      </c>
      <c r="C30" s="126"/>
      <c r="D30" s="78" t="s">
        <v>165</v>
      </c>
      <c r="E30" s="126">
        <v>0</v>
      </c>
      <c r="F30" s="126"/>
    </row>
    <row r="31" spans="1:6" x14ac:dyDescent="0.25">
      <c r="A31" s="76" t="s">
        <v>145</v>
      </c>
      <c r="B31" s="126">
        <v>0</v>
      </c>
      <c r="C31" s="126"/>
      <c r="D31" s="78" t="s">
        <v>166</v>
      </c>
      <c r="E31" s="126">
        <v>0</v>
      </c>
      <c r="F31" s="126"/>
    </row>
    <row r="32" spans="1:6" x14ac:dyDescent="0.25">
      <c r="A32" s="76" t="s">
        <v>147</v>
      </c>
      <c r="B32" s="126">
        <v>0</v>
      </c>
      <c r="C32" s="126"/>
      <c r="D32" s="78" t="s">
        <v>167</v>
      </c>
      <c r="E32" s="126">
        <v>0</v>
      </c>
      <c r="F32" s="126"/>
    </row>
    <row r="33" spans="1:6" x14ac:dyDescent="0.25">
      <c r="A33" s="76" t="s">
        <v>149</v>
      </c>
      <c r="B33" s="126">
        <v>0</v>
      </c>
      <c r="C33" s="126"/>
      <c r="D33" s="78" t="s">
        <v>168</v>
      </c>
      <c r="E33" s="126">
        <v>0</v>
      </c>
      <c r="F33" s="126"/>
    </row>
    <row r="34" spans="1:6" x14ac:dyDescent="0.25">
      <c r="A34" s="76" t="s">
        <v>151</v>
      </c>
      <c r="B34" s="126">
        <v>0</v>
      </c>
      <c r="C34" s="126"/>
      <c r="D34" s="78" t="s">
        <v>169</v>
      </c>
      <c r="E34" s="126">
        <v>0</v>
      </c>
      <c r="F34" s="126"/>
    </row>
    <row r="35" spans="1:6" x14ac:dyDescent="0.25">
      <c r="A35" s="76" t="s">
        <v>153</v>
      </c>
      <c r="B35" s="80"/>
      <c r="C35" s="80"/>
      <c r="D35" s="78"/>
      <c r="E35" s="80"/>
      <c r="F35" s="80"/>
    </row>
    <row r="36" spans="1:6" x14ac:dyDescent="0.25">
      <c r="A36" s="81" t="s">
        <v>158</v>
      </c>
      <c r="B36" s="174">
        <v>0</v>
      </c>
      <c r="C36" s="174">
        <v>0</v>
      </c>
      <c r="D36" s="83" t="s">
        <v>159</v>
      </c>
      <c r="E36" s="174">
        <v>0</v>
      </c>
      <c r="F36" s="174">
        <v>0</v>
      </c>
    </row>
    <row r="37" spans="1:6" x14ac:dyDescent="0.25">
      <c r="A37" s="91"/>
      <c r="B37" s="85"/>
      <c r="C37" s="85"/>
      <c r="D37" s="83" t="s">
        <v>170</v>
      </c>
      <c r="E37" s="90"/>
      <c r="F37" s="90"/>
    </row>
    <row r="38" spans="1:6" x14ac:dyDescent="0.25">
      <c r="A38" s="91"/>
      <c r="B38" s="85"/>
      <c r="C38" s="85"/>
      <c r="D38" s="92"/>
      <c r="E38" s="85"/>
      <c r="F38" s="85"/>
    </row>
    <row r="39" spans="1:6" ht="29.25" x14ac:dyDescent="0.25">
      <c r="A39" s="70" t="s">
        <v>171</v>
      </c>
      <c r="B39" s="93"/>
      <c r="C39" s="93"/>
      <c r="D39" s="73" t="s">
        <v>172</v>
      </c>
      <c r="E39" s="93"/>
      <c r="F39" s="93"/>
    </row>
    <row r="40" spans="1:6" x14ac:dyDescent="0.25">
      <c r="A40" s="95"/>
      <c r="B40" s="85"/>
      <c r="C40" s="85"/>
      <c r="D40" s="96"/>
      <c r="E40" s="85"/>
      <c r="F40" s="85"/>
    </row>
    <row r="41" spans="1:6" x14ac:dyDescent="0.25">
      <c r="A41" s="76" t="s">
        <v>173</v>
      </c>
      <c r="B41" s="126">
        <v>0</v>
      </c>
      <c r="C41" s="126"/>
      <c r="D41" s="78" t="s">
        <v>174</v>
      </c>
      <c r="E41" s="126">
        <v>0</v>
      </c>
      <c r="F41" s="126">
        <f t="shared" ref="F41:F44" si="0">SUM(E41)</f>
        <v>0</v>
      </c>
    </row>
    <row r="42" spans="1:6" x14ac:dyDescent="0.25">
      <c r="A42" s="76" t="s">
        <v>175</v>
      </c>
      <c r="B42" s="126">
        <v>0</v>
      </c>
      <c r="C42" s="126"/>
      <c r="D42" s="78" t="s">
        <v>176</v>
      </c>
      <c r="E42" s="126">
        <v>0</v>
      </c>
      <c r="F42" s="126">
        <f t="shared" si="0"/>
        <v>0</v>
      </c>
    </row>
    <row r="43" spans="1:6" x14ac:dyDescent="0.25">
      <c r="A43" s="97" t="s">
        <v>177</v>
      </c>
      <c r="B43" s="127">
        <v>0</v>
      </c>
      <c r="C43" s="127"/>
      <c r="D43" s="99" t="s">
        <v>178</v>
      </c>
      <c r="E43" s="127">
        <v>0</v>
      </c>
      <c r="F43" s="127">
        <f t="shared" si="0"/>
        <v>0</v>
      </c>
    </row>
    <row r="44" spans="1:6" x14ac:dyDescent="0.25">
      <c r="A44" s="81" t="s">
        <v>158</v>
      </c>
      <c r="B44" s="130">
        <v>0</v>
      </c>
      <c r="C44" s="130"/>
      <c r="D44" s="83" t="s">
        <v>158</v>
      </c>
      <c r="E44" s="130">
        <f>SUM(E41:E43)</f>
        <v>0</v>
      </c>
      <c r="F44" s="130">
        <f t="shared" si="0"/>
        <v>0</v>
      </c>
    </row>
    <row r="45" spans="1:6" x14ac:dyDescent="0.25">
      <c r="A45" s="84"/>
      <c r="B45" s="93"/>
      <c r="C45" s="93"/>
      <c r="D45" s="86"/>
      <c r="E45" s="93"/>
      <c r="F45" s="93"/>
    </row>
    <row r="46" spans="1:6" ht="28.5" x14ac:dyDescent="0.25">
      <c r="A46" s="100"/>
      <c r="B46" s="93"/>
      <c r="C46" s="93"/>
      <c r="D46" s="83" t="s">
        <v>179</v>
      </c>
      <c r="E46" s="90"/>
      <c r="F46" s="90"/>
    </row>
    <row r="47" spans="1:6" x14ac:dyDescent="0.25">
      <c r="A47" s="100"/>
      <c r="B47" s="93"/>
      <c r="C47" s="93"/>
      <c r="D47" s="101"/>
      <c r="E47" s="93"/>
      <c r="F47" s="93"/>
    </row>
    <row r="48" spans="1:6" ht="29.25" x14ac:dyDescent="0.25">
      <c r="A48" s="70" t="s">
        <v>180</v>
      </c>
      <c r="B48" s="93"/>
      <c r="C48" s="93"/>
      <c r="D48" s="73" t="s">
        <v>181</v>
      </c>
      <c r="E48" s="93"/>
      <c r="F48" s="93"/>
    </row>
    <row r="49" spans="1:6" x14ac:dyDescent="0.25">
      <c r="A49" s="95"/>
      <c r="B49" s="85"/>
      <c r="C49" s="85"/>
      <c r="D49" s="96"/>
      <c r="E49" s="85"/>
      <c r="F49" s="85"/>
    </row>
    <row r="50" spans="1:6" x14ac:dyDescent="0.25">
      <c r="A50" s="76" t="s">
        <v>182</v>
      </c>
      <c r="B50" s="126">
        <v>0</v>
      </c>
      <c r="C50" s="126"/>
      <c r="D50" s="78" t="s">
        <v>183</v>
      </c>
      <c r="E50" s="104">
        <v>0</v>
      </c>
      <c r="F50" s="104"/>
    </row>
    <row r="51" spans="1:6" x14ac:dyDescent="0.25">
      <c r="A51" s="76" t="s">
        <v>184</v>
      </c>
      <c r="B51" s="126">
        <v>0</v>
      </c>
      <c r="C51" s="126"/>
      <c r="D51" s="78" t="s">
        <v>185</v>
      </c>
      <c r="E51" s="134">
        <v>937.33</v>
      </c>
      <c r="F51" s="104">
        <v>2339.4699999999998</v>
      </c>
    </row>
    <row r="52" spans="1:6" x14ac:dyDescent="0.25">
      <c r="A52" s="97" t="s">
        <v>186</v>
      </c>
      <c r="B52" s="127">
        <v>0</v>
      </c>
      <c r="C52" s="127"/>
      <c r="D52" s="99" t="s">
        <v>186</v>
      </c>
      <c r="E52" s="103">
        <v>0</v>
      </c>
      <c r="F52" s="103"/>
    </row>
    <row r="53" spans="1:6" x14ac:dyDescent="0.25">
      <c r="A53" s="97" t="s">
        <v>187</v>
      </c>
      <c r="B53" s="103">
        <v>30394.83</v>
      </c>
      <c r="C53" s="103">
        <v>1475.41</v>
      </c>
      <c r="D53" s="99" t="s">
        <v>187</v>
      </c>
      <c r="E53" s="104">
        <v>43880.29</v>
      </c>
      <c r="F53" s="104">
        <v>0</v>
      </c>
    </row>
    <row r="54" spans="1:6" x14ac:dyDescent="0.25">
      <c r="A54" s="97" t="s">
        <v>188</v>
      </c>
      <c r="B54" s="127">
        <v>0</v>
      </c>
      <c r="C54" s="127"/>
      <c r="D54" s="99" t="s">
        <v>189</v>
      </c>
      <c r="E54" s="131">
        <v>0</v>
      </c>
      <c r="F54" s="131"/>
    </row>
    <row r="55" spans="1:6" x14ac:dyDescent="0.25">
      <c r="A55" s="97" t="s">
        <v>190</v>
      </c>
      <c r="B55" s="127">
        <v>0</v>
      </c>
      <c r="C55" s="127"/>
      <c r="D55" s="105"/>
      <c r="E55" s="102"/>
      <c r="F55" s="102"/>
    </row>
    <row r="56" spans="1:6" x14ac:dyDescent="0.25">
      <c r="A56" s="81" t="s">
        <v>158</v>
      </c>
      <c r="B56" s="128">
        <f>SUM(B50:B55)</f>
        <v>30394.83</v>
      </c>
      <c r="C56" s="106">
        <v>1475.41</v>
      </c>
      <c r="D56" s="83" t="s">
        <v>158</v>
      </c>
      <c r="E56" s="128">
        <f>SUM(E50:E55)</f>
        <v>44817.62</v>
      </c>
      <c r="F56" s="106">
        <v>2339.4699999999998</v>
      </c>
    </row>
    <row r="57" spans="1:6" x14ac:dyDescent="0.25">
      <c r="A57" s="84"/>
      <c r="B57" s="93"/>
      <c r="C57" s="93"/>
      <c r="D57" s="86"/>
      <c r="E57" s="107"/>
      <c r="F57" s="107"/>
    </row>
    <row r="58" spans="1:6" ht="28.5" x14ac:dyDescent="0.25">
      <c r="A58" s="100"/>
      <c r="B58" s="93"/>
      <c r="C58" s="93"/>
      <c r="D58" s="83" t="s">
        <v>191</v>
      </c>
      <c r="E58" s="88">
        <f>+E56-B56</f>
        <v>14422.79</v>
      </c>
      <c r="F58" s="88">
        <v>864.05999999999972</v>
      </c>
    </row>
    <row r="59" spans="1:6" x14ac:dyDescent="0.25">
      <c r="A59" s="100"/>
      <c r="B59" s="93"/>
      <c r="C59" s="93"/>
      <c r="D59" s="101"/>
      <c r="E59" s="93"/>
      <c r="F59" s="93"/>
    </row>
    <row r="60" spans="1:6" x14ac:dyDescent="0.25">
      <c r="A60" s="70" t="s">
        <v>192</v>
      </c>
      <c r="B60" s="93"/>
      <c r="C60" s="93"/>
      <c r="D60" s="73" t="s">
        <v>193</v>
      </c>
      <c r="E60" s="93"/>
      <c r="F60" s="93"/>
    </row>
    <row r="61" spans="1:6" x14ac:dyDescent="0.25">
      <c r="A61" s="95"/>
      <c r="B61" s="85"/>
      <c r="C61" s="85"/>
      <c r="D61" s="96"/>
      <c r="E61" s="93"/>
      <c r="F61" s="93"/>
    </row>
    <row r="62" spans="1:6" x14ac:dyDescent="0.25">
      <c r="A62" s="76" t="s">
        <v>139</v>
      </c>
      <c r="B62" s="126">
        <v>0</v>
      </c>
      <c r="C62" s="126"/>
      <c r="D62" s="78" t="s">
        <v>194</v>
      </c>
      <c r="E62" s="126">
        <v>0</v>
      </c>
      <c r="F62" s="126"/>
    </row>
    <row r="63" spans="1:6" x14ac:dyDescent="0.25">
      <c r="A63" s="76" t="s">
        <v>141</v>
      </c>
      <c r="B63" s="126">
        <v>0</v>
      </c>
      <c r="C63" s="126"/>
      <c r="D63" s="78" t="s">
        <v>195</v>
      </c>
      <c r="E63" s="126">
        <v>0</v>
      </c>
      <c r="F63" s="126"/>
    </row>
    <row r="64" spans="1:6" x14ac:dyDescent="0.25">
      <c r="A64" s="76" t="s">
        <v>143</v>
      </c>
      <c r="B64" s="127">
        <v>0</v>
      </c>
      <c r="C64" s="127"/>
      <c r="D64" s="99"/>
      <c r="E64" s="80"/>
      <c r="F64" s="80"/>
    </row>
    <row r="65" spans="1:6" x14ac:dyDescent="0.25">
      <c r="A65" s="76" t="s">
        <v>145</v>
      </c>
      <c r="B65" s="127">
        <v>0</v>
      </c>
      <c r="C65" s="127"/>
      <c r="D65" s="99"/>
      <c r="E65" s="98"/>
      <c r="F65" s="98"/>
    </row>
    <row r="66" spans="1:6" x14ac:dyDescent="0.25">
      <c r="A66" s="76" t="s">
        <v>147</v>
      </c>
      <c r="B66" s="127">
        <v>0</v>
      </c>
      <c r="C66" s="127"/>
      <c r="D66" s="99"/>
      <c r="E66" s="80"/>
      <c r="F66" s="80"/>
    </row>
    <row r="67" spans="1:6" x14ac:dyDescent="0.25">
      <c r="A67" s="76" t="s">
        <v>149</v>
      </c>
      <c r="B67" s="127">
        <v>0</v>
      </c>
      <c r="C67" s="127"/>
      <c r="D67" s="105"/>
      <c r="E67" s="80"/>
      <c r="F67" s="80"/>
    </row>
    <row r="68" spans="1:6" x14ac:dyDescent="0.25">
      <c r="A68" s="76" t="s">
        <v>196</v>
      </c>
      <c r="B68" s="127">
        <v>0</v>
      </c>
      <c r="C68" s="127"/>
      <c r="D68" s="105"/>
      <c r="E68" s="80"/>
      <c r="F68" s="80"/>
    </row>
    <row r="69" spans="1:6" x14ac:dyDescent="0.25">
      <c r="A69" s="81" t="s">
        <v>158</v>
      </c>
      <c r="B69" s="130">
        <v>0</v>
      </c>
      <c r="C69" s="130"/>
      <c r="D69" s="83" t="s">
        <v>158</v>
      </c>
      <c r="E69" s="130">
        <v>0</v>
      </c>
      <c r="F69" s="130">
        <v>0</v>
      </c>
    </row>
    <row r="70" spans="1:6" x14ac:dyDescent="0.25">
      <c r="A70" s="84"/>
      <c r="B70" s="93"/>
      <c r="C70" s="93"/>
      <c r="D70" s="86"/>
      <c r="E70" s="93"/>
      <c r="F70" s="93"/>
    </row>
    <row r="71" spans="1:6" ht="16.5" x14ac:dyDescent="0.35">
      <c r="A71" s="108" t="s">
        <v>197</v>
      </c>
      <c r="B71" s="133">
        <f>+B56+B22</f>
        <v>248308.65000000002</v>
      </c>
      <c r="C71" s="106">
        <v>147151.04000000001</v>
      </c>
      <c r="D71" s="109" t="s">
        <v>198</v>
      </c>
      <c r="E71" s="133">
        <f>+E56+E22</f>
        <v>119769.23999999999</v>
      </c>
      <c r="F71" s="106">
        <v>79367.03</v>
      </c>
    </row>
    <row r="72" spans="1:6" ht="28.5" x14ac:dyDescent="0.25">
      <c r="A72" s="100"/>
      <c r="B72" s="93"/>
      <c r="C72" s="94"/>
      <c r="D72" s="83" t="s">
        <v>199</v>
      </c>
      <c r="E72" s="110">
        <f>+E71-B71</f>
        <v>-128539.41000000003</v>
      </c>
      <c r="F72" s="110">
        <v>-67784.010000000009</v>
      </c>
    </row>
    <row r="73" spans="1:6" x14ac:dyDescent="0.25">
      <c r="A73" s="100"/>
      <c r="B73" s="93"/>
      <c r="C73" s="94"/>
      <c r="D73" s="111"/>
      <c r="E73" s="85"/>
      <c r="F73" s="85"/>
    </row>
    <row r="74" spans="1:6" x14ac:dyDescent="0.25">
      <c r="A74" s="112"/>
      <c r="B74" s="85"/>
      <c r="C74" s="85"/>
      <c r="D74" s="113" t="s">
        <v>200</v>
      </c>
      <c r="E74" s="77">
        <v>1363</v>
      </c>
      <c r="F74" s="77">
        <v>-1191</v>
      </c>
    </row>
    <row r="75" spans="1:6" x14ac:dyDescent="0.25">
      <c r="A75" s="114"/>
      <c r="B75" s="67"/>
      <c r="C75" s="68"/>
      <c r="D75" s="115"/>
      <c r="E75" s="93"/>
      <c r="F75" s="93"/>
    </row>
    <row r="76" spans="1:6" ht="16.5" x14ac:dyDescent="0.35">
      <c r="A76" s="100"/>
      <c r="B76" s="71"/>
      <c r="C76" s="72"/>
      <c r="D76" s="83" t="s">
        <v>201</v>
      </c>
      <c r="E76" s="116">
        <f>-E72+E74</f>
        <v>129902.41000000003</v>
      </c>
      <c r="F76" s="132">
        <v>-68975.010000000009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activeCell="C14" sqref="C14"/>
    </sheetView>
  </sheetViews>
  <sheetFormatPr defaultRowHeight="15" x14ac:dyDescent="0.25"/>
  <cols>
    <col min="2" max="2" width="14.42578125" bestFit="1" customWidth="1"/>
    <col min="3" max="3" width="13.140625" style="121" bestFit="1" customWidth="1"/>
    <col min="5" max="5" width="13.140625" bestFit="1" customWidth="1"/>
    <col min="6" max="6" width="11" customWidth="1"/>
  </cols>
  <sheetData>
    <row r="1" spans="1:3" x14ac:dyDescent="0.25">
      <c r="A1" s="119" t="s">
        <v>202</v>
      </c>
    </row>
    <row r="2" spans="1:3" x14ac:dyDescent="0.25">
      <c r="A2" s="175" t="s">
        <v>203</v>
      </c>
      <c r="B2" s="176" t="s">
        <v>204</v>
      </c>
      <c r="C2" s="121">
        <v>174.73</v>
      </c>
    </row>
    <row r="3" spans="1:3" x14ac:dyDescent="0.25">
      <c r="B3" s="176" t="s">
        <v>205</v>
      </c>
      <c r="C3" s="121">
        <v>25</v>
      </c>
    </row>
    <row r="4" spans="1:3" x14ac:dyDescent="0.25">
      <c r="B4" s="176" t="s">
        <v>206</v>
      </c>
      <c r="C4" s="121">
        <v>168.83</v>
      </c>
    </row>
    <row r="5" spans="1:3" ht="15.75" thickBot="1" x14ac:dyDescent="0.3">
      <c r="B5" s="176" t="s">
        <v>207</v>
      </c>
      <c r="C5" s="121">
        <v>1731.1</v>
      </c>
    </row>
    <row r="6" spans="1:3" ht="15.75" thickBot="1" x14ac:dyDescent="0.3">
      <c r="C6" s="124">
        <f>SUM(C2:C5)</f>
        <v>2099.66</v>
      </c>
    </row>
    <row r="7" spans="1:3" x14ac:dyDescent="0.25">
      <c r="A7" s="175" t="s">
        <v>208</v>
      </c>
      <c r="B7" s="176" t="s">
        <v>209</v>
      </c>
      <c r="C7" s="121">
        <v>3816.5</v>
      </c>
    </row>
    <row r="8" spans="1:3" x14ac:dyDescent="0.25">
      <c r="B8" s="176" t="s">
        <v>210</v>
      </c>
      <c r="C8" s="121">
        <v>1756.98</v>
      </c>
    </row>
    <row r="9" spans="1:3" x14ac:dyDescent="0.25">
      <c r="B9" s="176" t="s">
        <v>211</v>
      </c>
      <c r="C9" s="121">
        <v>1334.91</v>
      </c>
    </row>
    <row r="10" spans="1:3" x14ac:dyDescent="0.25">
      <c r="B10" s="176" t="s">
        <v>212</v>
      </c>
      <c r="C10" s="121">
        <v>234.1</v>
      </c>
    </row>
    <row r="11" spans="1:3" x14ac:dyDescent="0.25">
      <c r="B11" s="176" t="s">
        <v>213</v>
      </c>
      <c r="C11" s="121">
        <v>3351.15</v>
      </c>
    </row>
    <row r="12" spans="1:3" x14ac:dyDescent="0.25">
      <c r="B12" s="176" t="s">
        <v>214</v>
      </c>
      <c r="C12" s="121">
        <v>49000.76</v>
      </c>
    </row>
    <row r="13" spans="1:3" s="1" customFormat="1" ht="15.75" thickBot="1" x14ac:dyDescent="0.3">
      <c r="B13" s="176" t="s">
        <v>224</v>
      </c>
      <c r="C13" s="121">
        <v>122.46</v>
      </c>
    </row>
    <row r="14" spans="1:3" s="1" customFormat="1" ht="15.75" thickBot="1" x14ac:dyDescent="0.3">
      <c r="C14" s="124">
        <f>SUM(C7:C13)</f>
        <v>59616.86</v>
      </c>
    </row>
    <row r="15" spans="1:3" ht="15.75" thickBot="1" x14ac:dyDescent="0.3">
      <c r="A15" s="175" t="s">
        <v>215</v>
      </c>
      <c r="B15" s="176" t="s">
        <v>216</v>
      </c>
      <c r="C15" s="124">
        <v>3600</v>
      </c>
    </row>
    <row r="16" spans="1:3" ht="15.75" thickBot="1" x14ac:dyDescent="0.3">
      <c r="A16" s="175" t="s">
        <v>217</v>
      </c>
      <c r="B16" s="176" t="s">
        <v>218</v>
      </c>
      <c r="C16" s="189">
        <v>146283.97</v>
      </c>
    </row>
    <row r="17" spans="1:6" ht="15.75" thickBot="1" x14ac:dyDescent="0.3">
      <c r="A17" s="175" t="s">
        <v>219</v>
      </c>
      <c r="B17" s="176" t="s">
        <v>220</v>
      </c>
      <c r="C17" s="124">
        <v>943.6</v>
      </c>
    </row>
    <row r="18" spans="1:6" x14ac:dyDescent="0.25">
      <c r="A18" s="175" t="s">
        <v>221</v>
      </c>
      <c r="B18" s="176" t="s">
        <v>222</v>
      </c>
      <c r="C18" s="122">
        <v>382.76</v>
      </c>
    </row>
    <row r="19" spans="1:6" x14ac:dyDescent="0.25">
      <c r="B19" s="176" t="s">
        <v>257</v>
      </c>
      <c r="C19" s="122">
        <v>20</v>
      </c>
    </row>
    <row r="20" spans="1:6" ht="15.75" thickBot="1" x14ac:dyDescent="0.3">
      <c r="B20" s="188" t="s">
        <v>223</v>
      </c>
      <c r="C20" s="122">
        <v>408.47</v>
      </c>
    </row>
    <row r="21" spans="1:6" ht="15.75" thickBot="1" x14ac:dyDescent="0.3">
      <c r="C21" s="124">
        <f>SUM(C18:C20)</f>
        <v>811.23</v>
      </c>
    </row>
    <row r="22" spans="1:6" x14ac:dyDescent="0.25">
      <c r="B22" s="120" t="s">
        <v>225</v>
      </c>
      <c r="C22" s="123">
        <f>+C17+C16+C15+C14+E9+C21+C6</f>
        <v>213355.32</v>
      </c>
    </row>
    <row r="23" spans="1:6" ht="15.75" thickBot="1" x14ac:dyDescent="0.3"/>
    <row r="24" spans="1:6" ht="15.75" thickBot="1" x14ac:dyDescent="0.3">
      <c r="A24" s="176" t="s">
        <v>226</v>
      </c>
      <c r="C24" s="124">
        <v>30394.83</v>
      </c>
    </row>
    <row r="25" spans="1:6" ht="15.75" thickBot="1" x14ac:dyDescent="0.3">
      <c r="A25" s="176" t="s">
        <v>227</v>
      </c>
      <c r="C25" s="124">
        <v>1363</v>
      </c>
    </row>
    <row r="27" spans="1:6" ht="15.75" thickBot="1" x14ac:dyDescent="0.3">
      <c r="B27" s="120" t="s">
        <v>228</v>
      </c>
      <c r="C27" s="123">
        <f>SUM(C24:C26)</f>
        <v>31757.83</v>
      </c>
    </row>
    <row r="28" spans="1:6" ht="18" thickBot="1" x14ac:dyDescent="0.45">
      <c r="E28" s="186">
        <f>+C27+C22</f>
        <v>245113.15000000002</v>
      </c>
      <c r="F28" s="187" t="s">
        <v>256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F16" sqref="F16"/>
    </sheetView>
  </sheetViews>
  <sheetFormatPr defaultRowHeight="15" x14ac:dyDescent="0.25"/>
  <cols>
    <col min="1" max="1" width="24.42578125" bestFit="1" customWidth="1"/>
    <col min="2" max="3" width="13.140625" bestFit="1" customWidth="1"/>
    <col min="4" max="4" width="18.42578125" bestFit="1" customWidth="1"/>
    <col min="5" max="5" width="13.140625" bestFit="1" customWidth="1"/>
    <col min="6" max="8" width="12" bestFit="1" customWidth="1"/>
  </cols>
  <sheetData>
    <row r="1" spans="1:8" ht="15.75" thickBot="1" x14ac:dyDescent="0.3">
      <c r="A1" s="135" t="s">
        <v>229</v>
      </c>
      <c r="B1" s="136">
        <v>2020</v>
      </c>
      <c r="C1" s="136">
        <v>2021</v>
      </c>
      <c r="D1" s="136" t="s">
        <v>230</v>
      </c>
      <c r="E1" s="137">
        <v>2022</v>
      </c>
      <c r="F1" s="136" t="s">
        <v>231</v>
      </c>
      <c r="G1" s="136" t="s">
        <v>232</v>
      </c>
      <c r="H1" s="1"/>
    </row>
    <row r="2" spans="1:8" ht="15.75" thickBot="1" x14ac:dyDescent="0.3">
      <c r="A2" s="138" t="s">
        <v>233</v>
      </c>
      <c r="B2" s="183">
        <v>25000</v>
      </c>
      <c r="C2" s="183">
        <v>25000</v>
      </c>
      <c r="D2" s="183">
        <f>+C2-B2</f>
        <v>0</v>
      </c>
      <c r="E2" s="184">
        <v>0</v>
      </c>
      <c r="F2" s="140"/>
      <c r="G2" s="141">
        <v>42845.5</v>
      </c>
      <c r="H2" s="1"/>
    </row>
    <row r="3" spans="1:8" ht="15.75" thickBot="1" x14ac:dyDescent="0.3">
      <c r="A3" s="142" t="s">
        <v>234</v>
      </c>
      <c r="B3" s="139">
        <v>26366.21</v>
      </c>
      <c r="C3" s="139">
        <v>25396.21</v>
      </c>
      <c r="D3" s="139">
        <f t="shared" ref="D3:D9" si="0">+C3-B3</f>
        <v>-970</v>
      </c>
      <c r="E3" s="143">
        <v>20208.03</v>
      </c>
      <c r="F3" s="140">
        <f>+E3-C3</f>
        <v>-5188.18</v>
      </c>
      <c r="G3" s="144"/>
      <c r="H3" s="1"/>
    </row>
    <row r="4" spans="1:8" ht="15.75" thickBot="1" x14ac:dyDescent="0.3">
      <c r="A4" s="142" t="s">
        <v>235</v>
      </c>
      <c r="B4" s="139">
        <v>78873.98</v>
      </c>
      <c r="C4" s="139">
        <v>78414.070000000007</v>
      </c>
      <c r="D4" s="139">
        <f t="shared" si="0"/>
        <v>-459.90999999998894</v>
      </c>
      <c r="E4" s="143">
        <v>66465.34</v>
      </c>
      <c r="F4" s="140">
        <f t="shared" ref="F4:F9" si="1">+E4-C4</f>
        <v>-11948.73000000001</v>
      </c>
      <c r="G4" s="144"/>
      <c r="H4" s="1"/>
    </row>
    <row r="5" spans="1:8" ht="15.75" thickBot="1" x14ac:dyDescent="0.3">
      <c r="A5" s="142" t="s">
        <v>236</v>
      </c>
      <c r="B5" s="139">
        <v>127861.62</v>
      </c>
      <c r="C5" s="139">
        <v>129329.76</v>
      </c>
      <c r="D5" s="139">
        <f t="shared" si="0"/>
        <v>1468.1399999999994</v>
      </c>
      <c r="E5" s="143">
        <v>120467.54</v>
      </c>
      <c r="F5" s="140">
        <f t="shared" si="1"/>
        <v>-8862.2200000000012</v>
      </c>
      <c r="G5" s="144"/>
      <c r="H5" s="1"/>
    </row>
    <row r="6" spans="1:8" ht="15.75" thickBot="1" x14ac:dyDescent="0.3">
      <c r="A6" s="142" t="s">
        <v>237</v>
      </c>
      <c r="B6" s="139">
        <v>20153.98</v>
      </c>
      <c r="C6" s="145">
        <v>20331.150000000001</v>
      </c>
      <c r="D6" s="139">
        <f t="shared" si="0"/>
        <v>177.17000000000189</v>
      </c>
      <c r="E6" s="139">
        <v>19831</v>
      </c>
      <c r="F6" s="140">
        <f t="shared" si="1"/>
        <v>-500.15000000000146</v>
      </c>
      <c r="G6" s="144"/>
      <c r="H6" s="1"/>
    </row>
    <row r="7" spans="1:8" ht="15.75" thickBot="1" x14ac:dyDescent="0.3">
      <c r="A7" s="142" t="s">
        <v>238</v>
      </c>
      <c r="B7" s="139">
        <v>37548.239999999998</v>
      </c>
      <c r="C7" s="145">
        <v>36641.39</v>
      </c>
      <c r="D7" s="139">
        <f t="shared" si="0"/>
        <v>-906.84999999999854</v>
      </c>
      <c r="E7" s="139">
        <v>33483.800000000003</v>
      </c>
      <c r="F7" s="140">
        <f t="shared" si="1"/>
        <v>-3157.5899999999965</v>
      </c>
      <c r="G7" s="144"/>
      <c r="H7" s="1"/>
    </row>
    <row r="8" spans="1:8" ht="15.75" thickBot="1" x14ac:dyDescent="0.3">
      <c r="A8" s="146" t="s">
        <v>239</v>
      </c>
      <c r="B8" s="180">
        <v>13473.63</v>
      </c>
      <c r="C8" s="180"/>
      <c r="D8" s="181">
        <v>-473.63</v>
      </c>
      <c r="E8" s="180"/>
      <c r="F8" s="182">
        <f t="shared" si="1"/>
        <v>0</v>
      </c>
      <c r="G8" s="144"/>
      <c r="H8" s="147"/>
    </row>
    <row r="9" spans="1:8" ht="15.75" thickBot="1" x14ac:dyDescent="0.3">
      <c r="A9" s="142" t="s">
        <v>240</v>
      </c>
      <c r="B9" s="139">
        <v>9110.8799999999992</v>
      </c>
      <c r="C9" s="145">
        <v>8800.5499999999993</v>
      </c>
      <c r="D9" s="139">
        <f t="shared" si="0"/>
        <v>-310.32999999999993</v>
      </c>
      <c r="E9" s="139">
        <v>8062.59</v>
      </c>
      <c r="F9" s="140">
        <f t="shared" si="1"/>
        <v>-737.95999999999913</v>
      </c>
      <c r="G9" s="144"/>
      <c r="H9" s="1"/>
    </row>
    <row r="10" spans="1:8" ht="15.75" thickBot="1" x14ac:dyDescent="0.3">
      <c r="A10" s="148" t="s">
        <v>241</v>
      </c>
      <c r="B10" s="149">
        <f>SUM(B2:B9)</f>
        <v>338388.54</v>
      </c>
      <c r="C10" s="149">
        <f>SUM(C2:C9)</f>
        <v>323913.13</v>
      </c>
      <c r="D10" s="150">
        <f>SUM(D3:D9)</f>
        <v>-1475.4099999999862</v>
      </c>
      <c r="E10" s="149">
        <f>SUM(E2:E9)</f>
        <v>268518.3</v>
      </c>
      <c r="F10" s="149">
        <f>SUM(F2:F9)</f>
        <v>-30394.830000000009</v>
      </c>
      <c r="G10" s="124">
        <f>SUM(G2:G9)</f>
        <v>42845.5</v>
      </c>
      <c r="H10" s="151">
        <f>+G10+F10</f>
        <v>12450.669999999991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11" sqref="H10:H11"/>
    </sheetView>
  </sheetViews>
  <sheetFormatPr defaultRowHeight="15" x14ac:dyDescent="0.25"/>
  <cols>
    <col min="1" max="1" width="11" bestFit="1" customWidth="1"/>
    <col min="2" max="3" width="10.7109375" bestFit="1" customWidth="1"/>
    <col min="4" max="4" width="8.140625" bestFit="1" customWidth="1"/>
    <col min="5" max="5" width="10.7109375" bestFit="1" customWidth="1"/>
    <col min="6" max="6" width="9.7109375" bestFit="1" customWidth="1"/>
    <col min="7" max="7" width="10.42578125" bestFit="1" customWidth="1"/>
    <col min="8" max="8" width="11.140625" bestFit="1" customWidth="1"/>
    <col min="9" max="9" width="13.85546875" bestFit="1" customWidth="1"/>
  </cols>
  <sheetData>
    <row r="1" spans="1:9" ht="25.5" x14ac:dyDescent="0.25">
      <c r="A1" s="201" t="s">
        <v>242</v>
      </c>
      <c r="B1" s="203" t="s">
        <v>243</v>
      </c>
      <c r="C1" s="152" t="s">
        <v>244</v>
      </c>
      <c r="D1" s="205" t="s">
        <v>245</v>
      </c>
      <c r="E1" s="153" t="s">
        <v>246</v>
      </c>
      <c r="F1" s="207" t="s">
        <v>247</v>
      </c>
      <c r="G1" s="154" t="s">
        <v>248</v>
      </c>
      <c r="H1" s="155" t="s">
        <v>249</v>
      </c>
      <c r="I1" s="156" t="s">
        <v>247</v>
      </c>
    </row>
    <row r="2" spans="1:9" ht="26.25" thickBot="1" x14ac:dyDescent="0.3">
      <c r="A2" s="202"/>
      <c r="B2" s="204"/>
      <c r="C2" s="157" t="s">
        <v>250</v>
      </c>
      <c r="D2" s="206"/>
      <c r="E2" s="158" t="s">
        <v>251</v>
      </c>
      <c r="F2" s="208"/>
      <c r="G2" s="159"/>
      <c r="H2" s="160" t="s">
        <v>252</v>
      </c>
      <c r="I2" s="172" t="s">
        <v>255</v>
      </c>
    </row>
    <row r="3" spans="1:9" ht="26.25" thickBot="1" x14ac:dyDescent="0.3">
      <c r="A3" s="161" t="s">
        <v>205</v>
      </c>
      <c r="B3" s="162">
        <v>8440.74</v>
      </c>
      <c r="C3" s="162">
        <v>7587.72</v>
      </c>
      <c r="D3" s="162">
        <v>155.08000000000001</v>
      </c>
      <c r="E3" s="163">
        <v>7742.8</v>
      </c>
      <c r="F3" s="164">
        <v>697.94</v>
      </c>
      <c r="G3" s="165">
        <v>155.08000000000001</v>
      </c>
      <c r="H3" s="166">
        <f>+E3+G3</f>
        <v>7897.88</v>
      </c>
      <c r="I3" s="166">
        <f>+B3-H3</f>
        <v>542.85999999999967</v>
      </c>
    </row>
    <row r="4" spans="1:9" ht="15.75" thickBot="1" x14ac:dyDescent="0.3">
      <c r="A4" s="167" t="s">
        <v>253</v>
      </c>
      <c r="B4" s="162">
        <v>12301.9</v>
      </c>
      <c r="C4" s="162">
        <v>10581.28</v>
      </c>
      <c r="D4" s="162">
        <v>788.52</v>
      </c>
      <c r="E4" s="163">
        <v>11369.8</v>
      </c>
      <c r="F4" s="164">
        <v>932.1</v>
      </c>
      <c r="G4" s="168">
        <v>788.52</v>
      </c>
      <c r="H4" s="166">
        <f>+E4+G4</f>
        <v>12158.32</v>
      </c>
      <c r="I4" s="166">
        <f>+B4-H4</f>
        <v>143.57999999999993</v>
      </c>
    </row>
    <row r="5" spans="1:9" ht="15.75" thickBot="1" x14ac:dyDescent="0.3">
      <c r="A5" s="157" t="s">
        <v>254</v>
      </c>
      <c r="B5" s="162">
        <v>20742.64</v>
      </c>
      <c r="C5" s="162">
        <v>18169</v>
      </c>
      <c r="D5" s="163">
        <v>943.6</v>
      </c>
      <c r="E5" s="162">
        <v>19112.599999999999</v>
      </c>
      <c r="F5" s="169">
        <v>1630.04</v>
      </c>
      <c r="G5" s="124">
        <f>SUM(G2:G4)</f>
        <v>943.6</v>
      </c>
      <c r="H5" s="170">
        <f>SUM(H3:H4)</f>
        <v>20056.2</v>
      </c>
      <c r="I5" s="171">
        <f>SUM(I3:I4)</f>
        <v>686.4399999999996</v>
      </c>
    </row>
  </sheetData>
  <mergeCells count="4">
    <mergeCell ref="A1:A2"/>
    <mergeCell ref="B1:B2"/>
    <mergeCell ref="D1:D2"/>
    <mergeCell ref="F1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10" sqref="E10"/>
    </sheetView>
  </sheetViews>
  <sheetFormatPr defaultRowHeight="15" x14ac:dyDescent="0.25"/>
  <cols>
    <col min="1" max="1" width="20" bestFit="1" customWidth="1"/>
    <col min="2" max="2" width="13.28515625" bestFit="1" customWidth="1"/>
    <col min="3" max="3" width="12" bestFit="1" customWidth="1"/>
    <col min="4" max="4" width="12.5703125" bestFit="1" customWidth="1"/>
  </cols>
  <sheetData>
    <row r="1" spans="1:6" x14ac:dyDescent="0.25">
      <c r="A1" s="192" t="s">
        <v>267</v>
      </c>
      <c r="C1" s="192" t="s">
        <v>274</v>
      </c>
    </row>
    <row r="2" spans="1:6" x14ac:dyDescent="0.25">
      <c r="B2" s="193">
        <v>82295</v>
      </c>
      <c r="C2" s="121"/>
    </row>
    <row r="3" spans="1:6" x14ac:dyDescent="0.25">
      <c r="B3" s="121"/>
      <c r="C3" s="191">
        <v>34613</v>
      </c>
      <c r="D3" t="s">
        <v>260</v>
      </c>
    </row>
    <row r="4" spans="1:6" x14ac:dyDescent="0.25">
      <c r="A4" t="s">
        <v>261</v>
      </c>
      <c r="B4" s="121">
        <v>40122</v>
      </c>
      <c r="C4" s="121"/>
    </row>
    <row r="5" spans="1:6" x14ac:dyDescent="0.25">
      <c r="A5" t="s">
        <v>262</v>
      </c>
      <c r="B5" s="121">
        <v>17252</v>
      </c>
      <c r="C5" s="121"/>
    </row>
    <row r="6" spans="1:6" x14ac:dyDescent="0.25">
      <c r="A6" t="s">
        <v>263</v>
      </c>
      <c r="B6" s="121">
        <v>1228</v>
      </c>
      <c r="C6" s="121"/>
    </row>
    <row r="7" spans="1:6" x14ac:dyDescent="0.25">
      <c r="B7" s="121"/>
      <c r="C7" s="121"/>
    </row>
    <row r="8" spans="1:6" x14ac:dyDescent="0.25">
      <c r="A8" t="s">
        <v>264</v>
      </c>
      <c r="B8" s="121">
        <v>9945</v>
      </c>
      <c r="D8" s="121" t="s">
        <v>266</v>
      </c>
    </row>
    <row r="9" spans="1:6" x14ac:dyDescent="0.25">
      <c r="B9" s="121"/>
      <c r="C9" s="191">
        <v>4618</v>
      </c>
      <c r="D9" t="s">
        <v>265</v>
      </c>
    </row>
    <row r="10" spans="1:6" x14ac:dyDescent="0.25">
      <c r="B10" s="121"/>
      <c r="C10" s="121"/>
    </row>
    <row r="11" spans="1:6" x14ac:dyDescent="0.25">
      <c r="B11" s="190">
        <f>SUM(B2:B10)</f>
        <v>150842</v>
      </c>
      <c r="C11" s="121"/>
    </row>
    <row r="14" spans="1:6" x14ac:dyDescent="0.25">
      <c r="A14" s="192" t="s">
        <v>214</v>
      </c>
      <c r="B14" s="175"/>
    </row>
    <row r="15" spans="1:6" x14ac:dyDescent="0.25">
      <c r="B15" s="190">
        <v>45796</v>
      </c>
      <c r="C15" s="121"/>
      <c r="D15" s="121"/>
    </row>
    <row r="16" spans="1:6" x14ac:dyDescent="0.25">
      <c r="B16" s="121"/>
      <c r="C16" s="121"/>
      <c r="D16" s="191">
        <v>18024</v>
      </c>
      <c r="E16" t="s">
        <v>268</v>
      </c>
      <c r="F16" t="s">
        <v>275</v>
      </c>
    </row>
    <row r="17" spans="2:6" x14ac:dyDescent="0.25">
      <c r="B17" s="121"/>
      <c r="C17" s="121"/>
      <c r="D17" s="191">
        <v>142</v>
      </c>
      <c r="E17" t="s">
        <v>269</v>
      </c>
    </row>
    <row r="18" spans="2:6" x14ac:dyDescent="0.25">
      <c r="B18" s="121"/>
      <c r="C18" s="121"/>
      <c r="D18" s="191">
        <v>24024</v>
      </c>
      <c r="E18" t="s">
        <v>270</v>
      </c>
      <c r="F18" t="s">
        <v>275</v>
      </c>
    </row>
    <row r="19" spans="2:6" x14ac:dyDescent="0.25">
      <c r="B19" s="121"/>
      <c r="C19" s="121"/>
      <c r="D19" s="191">
        <v>1216</v>
      </c>
      <c r="E19" t="s">
        <v>271</v>
      </c>
    </row>
    <row r="20" spans="2:6" x14ac:dyDescent="0.25">
      <c r="B20" s="121"/>
      <c r="C20" s="121"/>
      <c r="D20" s="191">
        <v>2556.66</v>
      </c>
      <c r="E20" t="s">
        <v>272</v>
      </c>
      <c r="F20" t="s">
        <v>276</v>
      </c>
    </row>
    <row r="21" spans="2:6" x14ac:dyDescent="0.25">
      <c r="B21" s="121"/>
      <c r="C21" s="121"/>
      <c r="D21" s="191">
        <v>3038.1</v>
      </c>
      <c r="E21" t="s">
        <v>273</v>
      </c>
    </row>
    <row r="22" spans="2:6" x14ac:dyDescent="0.25">
      <c r="B22" s="121"/>
      <c r="C22" s="121"/>
      <c r="D22" s="190">
        <f>SUM(D16:D21)</f>
        <v>49000.76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mod a</vt:lpstr>
      <vt:lpstr>mod b</vt:lpstr>
      <vt:lpstr>suddivisone costi</vt:lpstr>
      <vt:lpstr>titoli</vt:lpstr>
      <vt:lpstr>ammortamenti</vt:lpstr>
      <vt:lpstr>costo del personale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Lorenzo</cp:lastModifiedBy>
  <dcterms:created xsi:type="dcterms:W3CDTF">2023-04-19T13:31:40Z</dcterms:created>
  <dcterms:modified xsi:type="dcterms:W3CDTF">2023-04-26T09:10:43Z</dcterms:modified>
</cp:coreProperties>
</file>